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12390" activeTab="0"/>
  </bookViews>
  <sheets>
    <sheet name="一般公共预算公开目录" sheetId="1" r:id="rId1"/>
    <sheet name="1一般公共预算收入" sheetId="2" r:id="rId2"/>
    <sheet name="2一般公共预算支出" sheetId="3" r:id="rId3"/>
    <sheet name="3一般公共预算本级支出" sheetId="4" r:id="rId4"/>
    <sheet name="4一般公共预算本级基本支出（政府经济分类）" sheetId="5" r:id="rId5"/>
    <sheet name="5一般公共预算本级基本支出（部门经济分类）" sheetId="6" r:id="rId6"/>
    <sheet name="6税收返还和转移支付明细表" sheetId="7" r:id="rId7"/>
    <sheet name="7政府一般债务限额和余额" sheetId="8" r:id="rId8"/>
    <sheet name="8三公经费" sheetId="9" r:id="rId9"/>
  </sheets>
  <externalReferences>
    <externalReference r:id="rId12"/>
    <externalReference r:id="rId13"/>
  </externalReferences>
  <definedNames>
    <definedName name="_xlnm.Print_Area" localSheetId="2">'2一般公共预算支出'!$A$1:$E$25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3">'3一般公共预算本级支出'!$1:$4</definedName>
    <definedName name="_xlnm.Print_Titles" localSheetId="6">'6税收返还和转移支付明细表'!$1:$3</definedName>
    <definedName name="地区名称">#REF!</definedName>
  </definedNames>
  <calcPr fullCalcOnLoad="1"/>
</workbook>
</file>

<file path=xl/comments4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sz val="9"/>
            <rFont val="宋体"/>
            <family val="0"/>
          </rPr>
          <t>李欢:
01</t>
        </r>
      </text>
    </comment>
    <comment ref="A18" authorId="0">
      <text>
        <r>
          <rPr>
            <sz val="9"/>
            <rFont val="宋体"/>
            <family val="0"/>
          </rPr>
          <t>李欢:
02</t>
        </r>
      </text>
    </comment>
    <comment ref="A27" authorId="0">
      <text>
        <r>
          <rPr>
            <sz val="9"/>
            <rFont val="宋体"/>
            <family val="0"/>
          </rPr>
          <t>李欢:
03</t>
        </r>
      </text>
    </comment>
    <comment ref="A38" authorId="0">
      <text>
        <r>
          <rPr>
            <sz val="9"/>
            <rFont val="宋体"/>
            <family val="0"/>
          </rPr>
          <t>李欢:
04</t>
        </r>
      </text>
    </comment>
    <comment ref="A50" authorId="0">
      <text>
        <r>
          <rPr>
            <sz val="9"/>
            <rFont val="宋体"/>
            <family val="0"/>
          </rPr>
          <t>李欢:
05</t>
        </r>
      </text>
    </comment>
    <comment ref="A61" authorId="0">
      <text>
        <r>
          <rPr>
            <sz val="9"/>
            <rFont val="宋体"/>
            <family val="0"/>
          </rPr>
          <t>李欢:
06</t>
        </r>
      </text>
    </comment>
    <comment ref="A72" authorId="0">
      <text>
        <r>
          <rPr>
            <sz val="9"/>
            <rFont val="宋体"/>
            <family val="0"/>
          </rPr>
          <t>李欢:
07</t>
        </r>
      </text>
    </comment>
    <comment ref="A84" authorId="0">
      <text>
        <r>
          <rPr>
            <sz val="9"/>
            <rFont val="宋体"/>
            <family val="0"/>
          </rPr>
          <t>李欢:
08</t>
        </r>
      </text>
    </comment>
    <comment ref="A93" authorId="0">
      <text>
        <r>
          <rPr>
            <sz val="9"/>
            <rFont val="宋体"/>
            <family val="0"/>
          </rPr>
          <t>李欢:
09</t>
        </r>
      </text>
    </comment>
    <comment ref="A99" authorId="0">
      <text>
        <r>
          <rPr>
            <sz val="9"/>
            <rFont val="宋体"/>
            <family val="0"/>
          </rPr>
          <t>李欢:
修改口岸电子执法系统建设与维护</t>
        </r>
      </text>
    </comment>
    <comment ref="A107" authorId="0">
      <text>
        <r>
          <rPr>
            <sz val="9"/>
            <rFont val="宋体"/>
            <family val="0"/>
          </rPr>
          <t>李欢:
10</t>
        </r>
      </text>
    </comment>
    <comment ref="A117" authorId="0">
      <text>
        <r>
          <rPr>
            <sz val="9"/>
            <rFont val="宋体"/>
            <family val="0"/>
          </rPr>
          <t>李欢:
11</t>
        </r>
      </text>
    </comment>
    <comment ref="A126" authorId="0">
      <text>
        <r>
          <rPr>
            <sz val="9"/>
            <rFont val="宋体"/>
            <family val="0"/>
          </rPr>
          <t>李欢:
13</t>
        </r>
      </text>
    </comment>
    <comment ref="A137" authorId="0">
      <text>
        <r>
          <rPr>
            <sz val="9"/>
            <rFont val="宋体"/>
            <family val="0"/>
          </rPr>
          <t>李欢:
14</t>
        </r>
      </text>
    </comment>
    <comment ref="A151" authorId="0">
      <text>
        <r>
          <rPr>
            <sz val="9"/>
            <rFont val="宋体"/>
            <family val="0"/>
          </rPr>
          <t>李欢:
23</t>
        </r>
      </text>
    </comment>
    <comment ref="A158" authorId="0">
      <text>
        <r>
          <rPr>
            <sz val="9"/>
            <rFont val="宋体"/>
            <family val="0"/>
          </rPr>
          <t>李欢:
25
修改港澳台侨事务</t>
        </r>
      </text>
    </comment>
    <comment ref="A165" authorId="0">
      <text>
        <r>
          <rPr>
            <sz val="9"/>
            <rFont val="宋体"/>
            <family val="0"/>
          </rPr>
          <t>李欢:
修改港澳台侨事务</t>
        </r>
      </text>
    </comment>
    <comment ref="A166" authorId="0">
      <text>
        <r>
          <rPr>
            <sz val="9"/>
            <rFont val="宋体"/>
            <family val="0"/>
          </rPr>
          <t>李欢:
26，无27</t>
        </r>
      </text>
    </comment>
    <comment ref="A172" authorId="0">
      <text>
        <r>
          <rPr>
            <sz val="9"/>
            <rFont val="宋体"/>
            <family val="0"/>
          </rPr>
          <t>李欢:
28</t>
        </r>
      </text>
    </comment>
    <comment ref="A179" authorId="0">
      <text>
        <r>
          <rPr>
            <sz val="9"/>
            <rFont val="宋体"/>
            <family val="0"/>
          </rPr>
          <t>李欢:
29，无30</t>
        </r>
      </text>
    </comment>
    <comment ref="A186" authorId="0">
      <text>
        <r>
          <rPr>
            <sz val="9"/>
            <rFont val="宋体"/>
            <family val="0"/>
          </rPr>
          <t>李欢:
31</t>
        </r>
      </text>
    </comment>
    <comment ref="A193" authorId="0">
      <text>
        <r>
          <rPr>
            <sz val="9"/>
            <rFont val="宋体"/>
            <family val="0"/>
          </rPr>
          <t>李欢:
32</t>
        </r>
      </text>
    </comment>
    <comment ref="A202" authorId="0">
      <text>
        <r>
          <rPr>
            <sz val="9"/>
            <rFont val="宋体"/>
            <family val="0"/>
          </rPr>
          <t>李欢:
33</t>
        </r>
      </text>
    </comment>
    <comment ref="A208" authorId="0">
      <text>
        <r>
          <rPr>
            <sz val="9"/>
            <rFont val="宋体"/>
            <family val="0"/>
          </rPr>
          <t>李欢:
34</t>
        </r>
      </text>
    </comment>
    <comment ref="A216" authorId="0">
      <text>
        <r>
          <rPr>
            <sz val="9"/>
            <rFont val="宋体"/>
            <family val="0"/>
          </rPr>
          <t>李欢:
35</t>
        </r>
      </text>
    </comment>
    <comment ref="A222" authorId="0">
      <text>
        <r>
          <rPr>
            <sz val="9"/>
            <rFont val="宋体"/>
            <family val="0"/>
          </rPr>
          <t>李欢:
36</t>
        </r>
      </text>
    </comment>
    <comment ref="A228" authorId="0">
      <text>
        <r>
          <rPr>
            <sz val="9"/>
            <rFont val="宋体"/>
            <family val="0"/>
          </rPr>
          <t>李欢:
37</t>
        </r>
      </text>
    </comment>
    <comment ref="A234" authorId="0">
      <text>
        <r>
          <rPr>
            <sz val="9"/>
            <rFont val="宋体"/>
            <family val="0"/>
          </rPr>
          <t>李欢:
38</t>
        </r>
      </text>
    </comment>
    <comment ref="A251" authorId="0">
      <text>
        <r>
          <rPr>
            <sz val="9"/>
            <rFont val="宋体"/>
            <family val="0"/>
          </rPr>
          <t>李欢:
20199</t>
        </r>
      </text>
    </comment>
    <comment ref="A271" authorId="0">
      <text>
        <r>
          <rPr>
            <sz val="9"/>
            <rFont val="宋体"/>
            <family val="0"/>
          </rPr>
          <t>李欢:
将内卫修改为武装警察部队</t>
        </r>
      </text>
    </comment>
    <comment ref="A273" authorId="0">
      <text>
        <r>
          <rPr>
            <sz val="9"/>
            <rFont val="宋体"/>
            <family val="0"/>
          </rPr>
          <t>李欢:
20402</t>
        </r>
      </text>
    </comment>
    <comment ref="A282" authorId="0">
      <text>
        <r>
          <rPr>
            <sz val="9"/>
            <rFont val="宋体"/>
            <family val="0"/>
          </rPr>
          <t>李欢:
20403</t>
        </r>
      </text>
    </comment>
    <comment ref="A297" authorId="0">
      <text>
        <r>
          <rPr>
            <sz val="9"/>
            <rFont val="宋体"/>
            <family val="0"/>
          </rPr>
          <t>李欢:
20405</t>
        </r>
      </text>
    </comment>
    <comment ref="A306" authorId="0">
      <text>
        <r>
          <rPr>
            <sz val="9"/>
            <rFont val="宋体"/>
            <family val="0"/>
          </rPr>
          <t>李欢:
20406</t>
        </r>
      </text>
    </comment>
    <comment ref="A341" authorId="0">
      <text>
        <r>
          <rPr>
            <sz val="9"/>
            <rFont val="宋体"/>
            <family val="0"/>
          </rPr>
          <t>李欢:
20409</t>
        </r>
      </text>
    </comment>
    <comment ref="A349" authorId="0">
      <text>
        <r>
          <rPr>
            <sz val="9"/>
            <rFont val="宋体"/>
            <family val="0"/>
          </rPr>
          <t>李欢:
20410</t>
        </r>
      </text>
    </comment>
    <comment ref="A355" authorId="0">
      <text>
        <r>
          <rPr>
            <sz val="9"/>
            <rFont val="宋体"/>
            <family val="0"/>
          </rPr>
          <t>李欢:
20499</t>
        </r>
      </text>
    </comment>
    <comment ref="A356" authorId="0">
      <text>
        <r>
          <rPr>
            <sz val="9"/>
            <rFont val="宋体"/>
            <family val="0"/>
          </rPr>
          <t>李欢:
20499</t>
        </r>
      </text>
    </comment>
    <comment ref="A357" authorId="0">
      <text>
        <r>
          <rPr>
            <sz val="9"/>
            <rFont val="宋体"/>
            <family val="0"/>
          </rPr>
          <t>李欢:
205</t>
        </r>
      </text>
    </comment>
    <comment ref="A358" authorId="0">
      <text>
        <r>
          <rPr>
            <sz val="9"/>
            <rFont val="宋体"/>
            <family val="0"/>
          </rPr>
          <t>李欢:
20501</t>
        </r>
      </text>
    </comment>
    <comment ref="A363" authorId="0">
      <text>
        <r>
          <rPr>
            <sz val="9"/>
            <rFont val="宋体"/>
            <family val="0"/>
          </rPr>
          <t>李欢:
20502</t>
        </r>
      </text>
    </comment>
    <comment ref="A372" authorId="0">
      <text>
        <r>
          <rPr>
            <sz val="9"/>
            <rFont val="宋体"/>
            <family val="0"/>
          </rPr>
          <t>李欢:
20503</t>
        </r>
      </text>
    </comment>
    <comment ref="A379" authorId="0">
      <text>
        <r>
          <rPr>
            <sz val="9"/>
            <rFont val="宋体"/>
            <family val="0"/>
          </rPr>
          <t>李欢:
20504</t>
        </r>
      </text>
    </comment>
    <comment ref="A385" authorId="0">
      <text>
        <r>
          <rPr>
            <sz val="9"/>
            <rFont val="宋体"/>
            <family val="0"/>
          </rPr>
          <t>李欢:
20505</t>
        </r>
      </text>
    </comment>
    <comment ref="A389" authorId="0">
      <text>
        <r>
          <rPr>
            <sz val="9"/>
            <rFont val="宋体"/>
            <family val="0"/>
          </rPr>
          <t>李欢:
20506</t>
        </r>
      </text>
    </comment>
    <comment ref="A393" authorId="0">
      <text>
        <r>
          <rPr>
            <sz val="9"/>
            <rFont val="宋体"/>
            <family val="0"/>
          </rPr>
          <t>李欢:
20507</t>
        </r>
      </text>
    </comment>
    <comment ref="A397" authorId="0">
      <text>
        <r>
          <rPr>
            <sz val="9"/>
            <rFont val="宋体"/>
            <family val="0"/>
          </rPr>
          <t>李欢:
20508</t>
        </r>
      </text>
    </comment>
    <comment ref="A403" authorId="0">
      <text>
        <r>
          <rPr>
            <sz val="9"/>
            <rFont val="宋体"/>
            <family val="0"/>
          </rPr>
          <t>李欢:
20509</t>
        </r>
      </text>
    </comment>
    <comment ref="A410" authorId="0">
      <text>
        <r>
          <rPr>
            <sz val="9"/>
            <rFont val="宋体"/>
            <family val="0"/>
          </rPr>
          <t>李欢:
20599</t>
        </r>
      </text>
    </comment>
    <comment ref="A411" authorId="0">
      <text>
        <r>
          <rPr>
            <sz val="9"/>
            <rFont val="宋体"/>
            <family val="0"/>
          </rPr>
          <t xml:space="preserve">李欢:
206
</t>
        </r>
      </text>
    </comment>
    <comment ref="A412" authorId="0">
      <text>
        <r>
          <rPr>
            <sz val="9"/>
            <rFont val="宋体"/>
            <family val="0"/>
          </rPr>
          <t>李欢:
20601</t>
        </r>
      </text>
    </comment>
    <comment ref="A417" authorId="0">
      <text>
        <r>
          <rPr>
            <sz val="9"/>
            <rFont val="宋体"/>
            <family val="0"/>
          </rPr>
          <t>李欢:
20602</t>
        </r>
      </text>
    </comment>
    <comment ref="A426" authorId="0">
      <text>
        <r>
          <rPr>
            <sz val="9"/>
            <rFont val="宋体"/>
            <family val="0"/>
          </rPr>
          <t>李欢:
20603</t>
        </r>
      </text>
    </comment>
    <comment ref="A432" authorId="0">
      <text>
        <r>
          <rPr>
            <sz val="9"/>
            <rFont val="宋体"/>
            <family val="0"/>
          </rPr>
          <t>李欢:
20604</t>
        </r>
      </text>
    </comment>
    <comment ref="A438" authorId="0">
      <text>
        <r>
          <rPr>
            <sz val="9"/>
            <rFont val="宋体"/>
            <family val="0"/>
          </rPr>
          <t>李欢:
20605</t>
        </r>
      </text>
    </comment>
    <comment ref="A443" authorId="0">
      <text>
        <r>
          <rPr>
            <sz val="9"/>
            <rFont val="宋体"/>
            <family val="0"/>
          </rPr>
          <t>李欢:
20606</t>
        </r>
      </text>
    </comment>
    <comment ref="A448" authorId="0">
      <text>
        <r>
          <rPr>
            <sz val="9"/>
            <rFont val="宋体"/>
            <family val="0"/>
          </rPr>
          <t>李欢:
20607</t>
        </r>
      </text>
    </comment>
    <comment ref="A455" authorId="0">
      <text>
        <r>
          <rPr>
            <sz val="9"/>
            <rFont val="宋体"/>
            <family val="0"/>
          </rPr>
          <t>李欢:
20608</t>
        </r>
      </text>
    </comment>
    <comment ref="A459" authorId="0">
      <text>
        <r>
          <rPr>
            <sz val="9"/>
            <rFont val="宋体"/>
            <family val="0"/>
          </rPr>
          <t>李欢:
20609</t>
        </r>
      </text>
    </comment>
    <comment ref="A462" authorId="0">
      <text>
        <r>
          <rPr>
            <sz val="9"/>
            <rFont val="宋体"/>
            <family val="0"/>
          </rPr>
          <t>李欢:
20699</t>
        </r>
      </text>
    </comment>
    <comment ref="A467" authorId="0">
      <text>
        <r>
          <rPr>
            <sz val="9"/>
            <rFont val="宋体"/>
            <family val="0"/>
          </rPr>
          <t>李欢:
207</t>
        </r>
      </text>
    </comment>
    <comment ref="A468" authorId="0">
      <text>
        <r>
          <rPr>
            <sz val="9"/>
            <rFont val="宋体"/>
            <family val="0"/>
          </rPr>
          <t>李欢:
20701</t>
        </r>
      </text>
    </comment>
    <comment ref="A484" authorId="0">
      <text>
        <r>
          <rPr>
            <sz val="9"/>
            <rFont val="宋体"/>
            <family val="0"/>
          </rPr>
          <t>李欢:
20702</t>
        </r>
      </text>
    </comment>
    <comment ref="A492" authorId="0">
      <text>
        <r>
          <rPr>
            <sz val="9"/>
            <rFont val="宋体"/>
            <family val="0"/>
          </rPr>
          <t>李欢:
20703</t>
        </r>
      </text>
    </comment>
    <comment ref="A503" authorId="0">
      <text>
        <r>
          <rPr>
            <sz val="9"/>
            <rFont val="宋体"/>
            <family val="0"/>
          </rPr>
          <t>李欢:
20706</t>
        </r>
      </text>
    </comment>
    <comment ref="A512" authorId="0">
      <text>
        <r>
          <rPr>
            <sz val="9"/>
            <rFont val="宋体"/>
            <family val="0"/>
          </rPr>
          <t>李欢:
20708</t>
        </r>
      </text>
    </comment>
    <comment ref="A519" authorId="0">
      <text>
        <r>
          <rPr>
            <sz val="9"/>
            <rFont val="宋体"/>
            <family val="0"/>
          </rPr>
          <t>李欢:
20799</t>
        </r>
      </text>
    </comment>
    <comment ref="A523" authorId="0">
      <text>
        <r>
          <rPr>
            <sz val="9"/>
            <rFont val="宋体"/>
            <family val="0"/>
          </rPr>
          <t>李欢:
208</t>
        </r>
      </text>
    </comment>
    <comment ref="A524" authorId="0">
      <text>
        <r>
          <rPr>
            <sz val="9"/>
            <rFont val="宋体"/>
            <family val="0"/>
          </rPr>
          <t>李欢:
20801</t>
        </r>
      </text>
    </comment>
    <comment ref="A538" authorId="0">
      <text>
        <r>
          <rPr>
            <sz val="9"/>
            <rFont val="宋体"/>
            <family val="0"/>
          </rPr>
          <t>李欢:
20802</t>
        </r>
      </text>
    </comment>
    <comment ref="A546" authorId="0">
      <text>
        <r>
          <rPr>
            <sz val="9"/>
            <rFont val="宋体"/>
            <family val="0"/>
          </rPr>
          <t>李欢:
20804</t>
        </r>
      </text>
    </comment>
    <comment ref="A548" authorId="0">
      <text>
        <r>
          <rPr>
            <sz val="9"/>
            <rFont val="宋体"/>
            <family val="0"/>
          </rPr>
          <t>李欢:
20805</t>
        </r>
      </text>
    </comment>
    <comment ref="A557" authorId="0">
      <text>
        <r>
          <rPr>
            <sz val="9"/>
            <rFont val="宋体"/>
            <family val="0"/>
          </rPr>
          <t>李欢:
20806</t>
        </r>
      </text>
    </comment>
    <comment ref="A561" authorId="0">
      <text>
        <r>
          <rPr>
            <sz val="9"/>
            <rFont val="宋体"/>
            <family val="0"/>
          </rPr>
          <t>李欢:
20807</t>
        </r>
      </text>
    </comment>
    <comment ref="A571" authorId="0">
      <text>
        <r>
          <rPr>
            <sz val="9"/>
            <rFont val="宋体"/>
            <family val="0"/>
          </rPr>
          <t>李欢:
20808</t>
        </r>
      </text>
    </comment>
    <comment ref="A579" authorId="0">
      <text>
        <r>
          <rPr>
            <sz val="9"/>
            <rFont val="宋体"/>
            <family val="0"/>
          </rPr>
          <t>李欢:
20809</t>
        </r>
      </text>
    </comment>
    <comment ref="A586" authorId="0">
      <text>
        <r>
          <rPr>
            <sz val="9"/>
            <rFont val="宋体"/>
            <family val="0"/>
          </rPr>
          <t>李欢:
20810</t>
        </r>
      </text>
    </comment>
    <comment ref="A593" authorId="0">
      <text>
        <r>
          <rPr>
            <sz val="9"/>
            <rFont val="宋体"/>
            <family val="0"/>
          </rPr>
          <t>李欢:
20811</t>
        </r>
      </text>
    </comment>
    <comment ref="A602" authorId="0">
      <text>
        <r>
          <rPr>
            <sz val="9"/>
            <rFont val="宋体"/>
            <family val="0"/>
          </rPr>
          <t>李欢:
20816</t>
        </r>
      </text>
    </comment>
    <comment ref="A607" authorId="0">
      <text>
        <r>
          <rPr>
            <sz val="9"/>
            <rFont val="宋体"/>
            <family val="0"/>
          </rPr>
          <t>李欢:
20819</t>
        </r>
      </text>
    </comment>
    <comment ref="A610" authorId="0">
      <text>
        <r>
          <rPr>
            <sz val="9"/>
            <rFont val="宋体"/>
            <family val="0"/>
          </rPr>
          <t>李欢:
20820</t>
        </r>
      </text>
    </comment>
    <comment ref="A613" authorId="0">
      <text>
        <r>
          <rPr>
            <sz val="9"/>
            <rFont val="宋体"/>
            <family val="0"/>
          </rPr>
          <t>李欢:
20821</t>
        </r>
      </text>
    </comment>
    <comment ref="A616" authorId="0">
      <text>
        <r>
          <rPr>
            <sz val="9"/>
            <rFont val="宋体"/>
            <family val="0"/>
          </rPr>
          <t>李欢:
20824</t>
        </r>
      </text>
    </comment>
    <comment ref="A646" authorId="0">
      <text>
        <r>
          <rPr>
            <sz val="9"/>
            <rFont val="宋体"/>
            <family val="0"/>
          </rPr>
          <t>李欢:
21002</t>
        </r>
      </text>
    </comment>
    <comment ref="A659" authorId="0">
      <text>
        <r>
          <rPr>
            <sz val="9"/>
            <rFont val="宋体"/>
            <family val="0"/>
          </rPr>
          <t>李欢:
21003</t>
        </r>
      </text>
    </comment>
    <comment ref="A663" authorId="0">
      <text>
        <r>
          <rPr>
            <sz val="9"/>
            <rFont val="宋体"/>
            <family val="0"/>
          </rPr>
          <t>李欢:
21004</t>
        </r>
      </text>
    </comment>
    <comment ref="A675" authorId="0">
      <text>
        <r>
          <rPr>
            <sz val="9"/>
            <rFont val="宋体"/>
            <family val="0"/>
          </rPr>
          <t>李欢:
21006</t>
        </r>
      </text>
    </comment>
    <comment ref="A678" authorId="0">
      <text>
        <r>
          <rPr>
            <sz val="9"/>
            <rFont val="宋体"/>
            <family val="0"/>
          </rPr>
          <t>李欢:
21007</t>
        </r>
      </text>
    </comment>
    <comment ref="A682" authorId="0">
      <text>
        <r>
          <rPr>
            <sz val="9"/>
            <rFont val="宋体"/>
            <family val="0"/>
          </rPr>
          <t>李欢:
21011</t>
        </r>
      </text>
    </comment>
    <comment ref="A687" authorId="0">
      <text>
        <r>
          <rPr>
            <sz val="9"/>
            <rFont val="宋体"/>
            <family val="0"/>
          </rPr>
          <t>李欢:
21012</t>
        </r>
      </text>
    </comment>
    <comment ref="A691" authorId="0">
      <text>
        <r>
          <rPr>
            <sz val="9"/>
            <rFont val="宋体"/>
            <family val="0"/>
          </rPr>
          <t>李欢:
21013</t>
        </r>
      </text>
    </comment>
    <comment ref="A695" authorId="0">
      <text>
        <r>
          <rPr>
            <sz val="9"/>
            <rFont val="宋体"/>
            <family val="0"/>
          </rPr>
          <t>李欢:
21014</t>
        </r>
      </text>
    </comment>
    <comment ref="A698" authorId="0">
      <text>
        <r>
          <rPr>
            <sz val="9"/>
            <rFont val="宋体"/>
            <family val="0"/>
          </rPr>
          <t>李欢:
21015</t>
        </r>
      </text>
    </comment>
    <comment ref="A784" authorId="0">
      <text>
        <r>
          <rPr>
            <sz val="9"/>
            <rFont val="宋体"/>
            <family val="0"/>
          </rPr>
          <t>李欢:
212</t>
        </r>
      </text>
    </comment>
    <comment ref="A785" authorId="0">
      <text>
        <r>
          <rPr>
            <sz val="9"/>
            <rFont val="宋体"/>
            <family val="0"/>
          </rPr>
          <t>李欢:
21201</t>
        </r>
      </text>
    </comment>
    <comment ref="A803" authorId="0">
      <text>
        <r>
          <rPr>
            <sz val="9"/>
            <rFont val="宋体"/>
            <family val="0"/>
          </rPr>
          <t>李欢:
213</t>
        </r>
      </text>
    </comment>
    <comment ref="A804" authorId="0">
      <text>
        <r>
          <rPr>
            <sz val="9"/>
            <rFont val="宋体"/>
            <family val="0"/>
          </rPr>
          <t>李欢:
21301</t>
        </r>
      </text>
    </comment>
    <comment ref="A902" authorId="0">
      <text>
        <r>
          <rPr>
            <sz val="9"/>
            <rFont val="宋体"/>
            <family val="0"/>
          </rPr>
          <t>李欢:
21306</t>
        </r>
      </text>
    </comment>
    <comment ref="A908" authorId="0">
      <text>
        <r>
          <rPr>
            <sz val="9"/>
            <rFont val="宋体"/>
            <family val="0"/>
          </rPr>
          <t>李欢:
21307</t>
        </r>
      </text>
    </comment>
    <comment ref="A915" authorId="0">
      <text>
        <r>
          <rPr>
            <sz val="9"/>
            <rFont val="宋体"/>
            <family val="0"/>
          </rPr>
          <t>李欢:
21308</t>
        </r>
      </text>
    </comment>
    <comment ref="A1052" authorId="0">
      <text>
        <r>
          <rPr>
            <sz val="9"/>
            <rFont val="宋体"/>
            <family val="0"/>
          </rPr>
          <t>李欢:
21599</t>
        </r>
      </text>
    </comment>
    <comment ref="A1058" authorId="0">
      <text>
        <r>
          <rPr>
            <sz val="9"/>
            <rFont val="宋体"/>
            <family val="0"/>
          </rPr>
          <t>李欢:
216</t>
        </r>
      </text>
    </comment>
    <comment ref="A1103" authorId="0">
      <text>
        <r>
          <rPr>
            <sz val="9"/>
            <rFont val="宋体"/>
            <family val="0"/>
          </rPr>
          <t>李欢:
220</t>
        </r>
      </text>
    </comment>
    <comment ref="A1123" authorId="0">
      <text>
        <r>
          <rPr>
            <sz val="9"/>
            <rFont val="宋体"/>
            <family val="0"/>
          </rPr>
          <t>李欢:
22002</t>
        </r>
      </text>
    </comment>
    <comment ref="A1142" authorId="0">
      <text>
        <r>
          <rPr>
            <sz val="9"/>
            <rFont val="宋体"/>
            <family val="0"/>
          </rPr>
          <t>李欢:
22003</t>
        </r>
      </text>
    </comment>
    <comment ref="A1151" authorId="0">
      <text>
        <r>
          <rPr>
            <sz val="9"/>
            <rFont val="宋体"/>
            <family val="0"/>
          </rPr>
          <t>李欢:
22005</t>
        </r>
      </text>
    </comment>
    <comment ref="A1167" authorId="0">
      <text>
        <r>
          <rPr>
            <sz val="9"/>
            <rFont val="宋体"/>
            <family val="0"/>
          </rPr>
          <t>李欢:
221</t>
        </r>
      </text>
    </comment>
    <comment ref="A1177" authorId="0">
      <text>
        <r>
          <rPr>
            <sz val="9"/>
            <rFont val="宋体"/>
            <family val="0"/>
          </rPr>
          <t>李欢:
22102</t>
        </r>
      </text>
    </comment>
    <comment ref="A1181" authorId="0">
      <text>
        <r>
          <rPr>
            <sz val="9"/>
            <rFont val="宋体"/>
            <family val="0"/>
          </rPr>
          <t>李欢:
22103</t>
        </r>
      </text>
    </comment>
    <comment ref="A1185" authorId="0">
      <text>
        <r>
          <rPr>
            <sz val="9"/>
            <rFont val="宋体"/>
            <family val="0"/>
          </rPr>
          <t>李欢:
222</t>
        </r>
      </text>
    </comment>
    <comment ref="A1186" authorId="0">
      <text>
        <r>
          <rPr>
            <sz val="9"/>
            <rFont val="宋体"/>
            <family val="0"/>
          </rPr>
          <t>李欢:
22201</t>
        </r>
      </text>
    </comment>
    <comment ref="A1201" authorId="0">
      <text>
        <r>
          <rPr>
            <sz val="9"/>
            <rFont val="宋体"/>
            <family val="0"/>
          </rPr>
          <t>李欢:
22202</t>
        </r>
      </text>
    </comment>
    <comment ref="A1215" authorId="0">
      <text>
        <r>
          <rPr>
            <sz val="9"/>
            <rFont val="宋体"/>
            <family val="0"/>
          </rPr>
          <t>李欢:
22203</t>
        </r>
      </text>
    </comment>
    <comment ref="A1220" authorId="0">
      <text>
        <r>
          <rPr>
            <sz val="9"/>
            <rFont val="宋体"/>
            <family val="0"/>
          </rPr>
          <t>李欢:
22204</t>
        </r>
      </text>
    </comment>
    <comment ref="A1226" authorId="0">
      <text>
        <r>
          <rPr>
            <sz val="9"/>
            <rFont val="宋体"/>
            <family val="0"/>
          </rPr>
          <t>李欢:
22205</t>
        </r>
      </text>
    </comment>
    <comment ref="A1239" authorId="0">
      <text>
        <r>
          <rPr>
            <sz val="9"/>
            <rFont val="宋体"/>
            <family val="0"/>
          </rPr>
          <t>李欢:
22401</t>
        </r>
      </text>
    </comment>
    <comment ref="A1251" authorId="0">
      <text>
        <r>
          <rPr>
            <sz val="9"/>
            <rFont val="宋体"/>
            <family val="0"/>
          </rPr>
          <t>李欢:
22402</t>
        </r>
      </text>
    </comment>
    <comment ref="A1257" authorId="0">
      <text>
        <r>
          <rPr>
            <sz val="9"/>
            <rFont val="宋体"/>
            <family val="0"/>
          </rPr>
          <t>李欢:
22403</t>
        </r>
      </text>
    </comment>
    <comment ref="A1263" authorId="0">
      <text>
        <r>
          <rPr>
            <sz val="9"/>
            <rFont val="宋体"/>
            <family val="0"/>
          </rPr>
          <t>李欢:
22404</t>
        </r>
      </text>
    </comment>
    <comment ref="A1271" authorId="0">
      <text>
        <r>
          <rPr>
            <sz val="9"/>
            <rFont val="宋体"/>
            <family val="0"/>
          </rPr>
          <t>李欢:
22405</t>
        </r>
      </text>
    </comment>
    <comment ref="A1284" authorId="0">
      <text>
        <r>
          <rPr>
            <sz val="9"/>
            <rFont val="宋体"/>
            <family val="0"/>
          </rPr>
          <t>李欢:
22406</t>
        </r>
      </text>
    </comment>
    <comment ref="A1288" authorId="0">
      <text>
        <r>
          <rPr>
            <sz val="9"/>
            <rFont val="宋体"/>
            <family val="0"/>
          </rPr>
          <t>李欢:
22407</t>
        </r>
      </text>
    </comment>
  </commentList>
</comments>
</file>

<file path=xl/sharedStrings.xml><?xml version="1.0" encoding="utf-8"?>
<sst xmlns="http://schemas.openxmlformats.org/spreadsheetml/2006/main" count="1766" uniqueCount="1336">
  <si>
    <t>一般公共预算公开目录</t>
  </si>
  <si>
    <t xml:space="preserve">                1.抚顺胜利开发区2021年一般公共预算收入分类预算表</t>
  </si>
  <si>
    <t xml:space="preserve">                2.抚顺胜利开发区2021年一般公共财政预算支出预算表</t>
  </si>
  <si>
    <t xml:space="preserve">                3.抚顺胜利开发区2021年一般公共财政预算本级支出预算表</t>
  </si>
  <si>
    <t xml:space="preserve">                4.抚顺胜利开发区2021年一般公共预算本级基本支出预算表（按政府经济分类）</t>
  </si>
  <si>
    <t xml:space="preserve">                5.抚顺胜利开发区2021年一般公共预算本级基本支出预算表（按部门经济分类）</t>
  </si>
  <si>
    <t xml:space="preserve">                6.2021年一般公共预算胜利开发区对下转移性支出明细表</t>
  </si>
  <si>
    <t xml:space="preserve">                7.地方政府一般债务限额和余额情况表  </t>
  </si>
  <si>
    <t xml:space="preserve">                8.抚顺胜利开发区2021年一般公共预算“三公”经费预算汇总情况</t>
  </si>
  <si>
    <t>抚顺胜利经济开发区2021年一般公共预算收入分类预算表</t>
  </si>
  <si>
    <t>单位：万元</t>
  </si>
  <si>
    <t>项  目</t>
  </si>
  <si>
    <t>2021年预算数</t>
  </si>
  <si>
    <t>2020年执行数</t>
  </si>
  <si>
    <t>2021预算数比2020年执行数</t>
  </si>
  <si>
    <t>增减额</t>
  </si>
  <si>
    <t>增减%</t>
  </si>
  <si>
    <t>一般公共预算收入</t>
  </si>
  <si>
    <t>一、税收收入</t>
  </si>
  <si>
    <t>1.增值税</t>
  </si>
  <si>
    <t>其中：改征增值税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</si>
  <si>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</si>
  <si>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</si>
  <si>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</si>
  <si>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</si>
  <si>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</si>
  <si>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</si>
  <si>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</si>
  <si>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</si>
  <si>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</si>
  <si>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</si>
  <si>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</si>
  <si>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</si>
  <si>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14.烟叶税</t>
  </si>
  <si>
    <t>15.其他税收收入</t>
  </si>
  <si>
    <t>二、非税收入</t>
  </si>
  <si>
    <t>1.专项收入</t>
  </si>
  <si>
    <t>其中：教育费附加收入</t>
  </si>
  <si>
    <t xml:space="preserve">      地方教育附加收入</t>
  </si>
  <si>
    <t>2.行政事业性收费收入</t>
  </si>
  <si>
    <t>3.罚没收入</t>
  </si>
  <si>
    <t>4.国有资本经营收入</t>
  </si>
  <si>
    <t>5.国有资源（资产）有偿使用收入</t>
  </si>
  <si>
    <t>6.捐赠收入</t>
  </si>
  <si>
    <t>7.政府住房基金收入</t>
  </si>
  <si>
    <t>8.其他收入</t>
  </si>
  <si>
    <t>在一般公共预算收入中：</t>
  </si>
  <si>
    <t xml:space="preserve">      税务部门</t>
  </si>
  <si>
    <t xml:space="preserve">      财政部门</t>
  </si>
  <si>
    <t>抚顺胜利开发区2021年一般公共财政预算支出预算表</t>
  </si>
  <si>
    <t xml:space="preserve">       单位：万元</t>
  </si>
  <si>
    <t>预算科目</t>
  </si>
  <si>
    <t>一、一般公共预算支出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</si>
  <si>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</si>
  <si>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</si>
  <si>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</si>
  <si>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</si>
  <si>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</si>
  <si>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</si>
  <si>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</si>
  <si>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</si>
  <si>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</si>
  <si>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</si>
  <si>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</si>
  <si>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</si>
  <si>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</si>
  <si>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</si>
  <si>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</si>
  <si>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</si>
  <si>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</si>
  <si>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</si>
  <si>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</si>
  <si>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</si>
  <si>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债务发行费用支出</t>
  </si>
  <si>
    <t>补充预算稳定调节基金</t>
  </si>
  <si>
    <t>抚顺胜利开发区2021年一般公共财政预算本级支出预算表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</si>
  <si>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</si>
  <si>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</si>
  <si>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</si>
  <si>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</si>
  <si>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</si>
  <si>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</si>
  <si>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</si>
  <si>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</si>
  <si>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</si>
  <si>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</si>
  <si>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</si>
  <si>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</si>
  <si>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</si>
  <si>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</si>
  <si>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</si>
  <si>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</si>
  <si>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</si>
  <si>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</si>
  <si>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</si>
  <si>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</si>
  <si>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</si>
  <si>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</si>
  <si>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</si>
  <si>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</si>
  <si>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</si>
  <si>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</si>
  <si>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</si>
  <si>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</si>
  <si>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</si>
  <si>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</si>
  <si>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</si>
  <si>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</si>
  <si>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</si>
  <si>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</si>
  <si>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</si>
  <si>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</si>
  <si>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</si>
  <si>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</si>
  <si>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</si>
  <si>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</si>
  <si>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</si>
  <si>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</si>
  <si>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</si>
  <si>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</si>
  <si>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</si>
  <si>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</si>
  <si>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</si>
  <si>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</si>
  <si>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</si>
  <si>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</si>
  <si>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</si>
  <si>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</si>
  <si>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</si>
  <si>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</si>
  <si>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</si>
  <si>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</si>
  <si>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</si>
  <si>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</si>
  <si>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</si>
  <si>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</si>
  <si>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</si>
  <si>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</si>
  <si>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</si>
  <si>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</si>
  <si>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</si>
  <si>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</si>
  <si>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</si>
  <si>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</si>
  <si>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</si>
  <si>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</si>
  <si>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</si>
  <si>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</si>
  <si>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</si>
  <si>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</si>
  <si>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</si>
  <si>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</si>
  <si>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</si>
  <si>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</si>
  <si>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</si>
  <si>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</si>
  <si>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</si>
  <si>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</si>
  <si>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</si>
  <si>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</si>
  <si>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</si>
  <si>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</si>
  <si>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</si>
  <si>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</si>
  <si>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</si>
  <si>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</si>
  <si>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</si>
  <si>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</si>
  <si>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</si>
  <si>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</si>
  <si>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</si>
  <si>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</si>
  <si>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</si>
  <si>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</si>
  <si>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</si>
  <si>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</si>
  <si>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</si>
  <si>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</si>
  <si>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</si>
  <si>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</si>
  <si>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</si>
  <si>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</si>
  <si>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</si>
  <si>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</si>
  <si>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</si>
  <si>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</si>
  <si>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</si>
  <si>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</si>
  <si>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</si>
  <si>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</si>
  <si>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</si>
  <si>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</si>
  <si>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</si>
  <si>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</si>
  <si>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</si>
  <si>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</si>
  <si>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</si>
  <si>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</si>
  <si>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</si>
  <si>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</si>
  <si>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</si>
  <si>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</si>
  <si>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</si>
  <si>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</si>
  <si>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</si>
  <si>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</si>
  <si>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</si>
  <si>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</si>
  <si>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</si>
  <si>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</si>
  <si>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</si>
  <si>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</si>
  <si>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</si>
  <si>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</si>
  <si>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</si>
  <si>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</si>
  <si>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</si>
  <si>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</si>
  <si>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</si>
  <si>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</si>
  <si>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</si>
  <si>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</si>
  <si>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</si>
  <si>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</si>
  <si>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</si>
  <si>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</si>
  <si>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</si>
  <si>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</si>
  <si>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</si>
  <si>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</si>
  <si>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</si>
  <si>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</si>
  <si>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</si>
  <si>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</si>
  <si>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</si>
  <si>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</si>
  <si>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</si>
  <si>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</si>
  <si>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</si>
  <si>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</si>
  <si>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</si>
  <si>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</si>
  <si>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</si>
  <si>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</si>
  <si>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</si>
  <si>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</si>
  <si>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</si>
  <si>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</si>
  <si>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</si>
  <si>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</si>
  <si>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</si>
  <si>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</si>
  <si>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</si>
  <si>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</si>
  <si>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</si>
  <si>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</si>
  <si>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</si>
  <si>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</si>
  <si>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</si>
  <si>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</si>
  <si>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</si>
  <si>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</si>
  <si>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</si>
  <si>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</si>
  <si>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</si>
  <si>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</si>
  <si>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</si>
  <si>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</si>
  <si>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</si>
  <si>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</si>
  <si>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</si>
  <si>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</si>
  <si>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</si>
  <si>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</si>
  <si>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</si>
  <si>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</si>
  <si>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</si>
  <si>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</si>
  <si>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</si>
  <si>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</si>
  <si>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</si>
  <si>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</si>
  <si>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</si>
  <si>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</si>
  <si>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</si>
  <si>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</si>
  <si>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</si>
  <si>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</si>
  <si>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</si>
  <si>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</si>
  <si>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</si>
  <si>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</si>
  <si>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</si>
  <si>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</si>
  <si>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</si>
  <si>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</si>
  <si>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</si>
  <si>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</si>
  <si>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</si>
  <si>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</si>
  <si>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</si>
  <si>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</si>
  <si>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</si>
  <si>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</si>
  <si>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</si>
  <si>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</si>
  <si>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</si>
  <si>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</si>
  <si>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</si>
  <si>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</si>
  <si>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</si>
  <si>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</si>
  <si>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</si>
  <si>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</si>
  <si>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</si>
  <si>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</si>
  <si>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</si>
  <si>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</si>
  <si>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</si>
  <si>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</si>
  <si>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</si>
  <si>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</si>
  <si>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</si>
  <si>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</si>
  <si>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</si>
  <si>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</si>
  <si>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</si>
  <si>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</si>
  <si>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</si>
  <si>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</si>
  <si>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</si>
  <si>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</si>
  <si>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</si>
  <si>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</si>
  <si>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</si>
  <si>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</si>
  <si>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</si>
  <si>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</si>
  <si>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</si>
  <si>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</si>
  <si>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</si>
  <si>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</si>
  <si>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</si>
  <si>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</si>
  <si>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</si>
  <si>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</si>
  <si>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</si>
  <si>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</si>
  <si>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</si>
  <si>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</si>
  <si>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</si>
  <si>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</si>
  <si>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</si>
  <si>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</si>
  <si>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</si>
  <si>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</si>
  <si>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</si>
  <si>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</si>
  <si>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</si>
  <si>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</si>
  <si>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</si>
  <si>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</si>
  <si>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</si>
  <si>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</si>
  <si>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</si>
  <si>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</si>
  <si>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</si>
  <si>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</si>
  <si>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</si>
  <si>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</si>
  <si>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</si>
  <si>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</si>
  <si>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</si>
  <si>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</si>
  <si>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</si>
  <si>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</si>
  <si>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</si>
  <si>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</si>
  <si>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</si>
  <si>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</si>
  <si>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</si>
  <si>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</si>
  <si>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</si>
  <si>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</si>
  <si>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</si>
  <si>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</si>
  <si>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</si>
  <si>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</si>
  <si>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</si>
  <si>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</si>
  <si>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</si>
  <si>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</si>
  <si>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</si>
  <si>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</si>
  <si>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</si>
  <si>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</si>
  <si>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</si>
  <si>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</si>
  <si>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</si>
  <si>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</si>
  <si>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</si>
  <si>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</si>
  <si>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</si>
  <si>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</si>
  <si>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</si>
  <si>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</si>
  <si>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</si>
  <si>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</si>
  <si>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</si>
  <si>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</si>
  <si>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</si>
  <si>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</si>
  <si>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</si>
  <si>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</si>
  <si>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</si>
  <si>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</si>
  <si>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</si>
  <si>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</si>
  <si>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</si>
  <si>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</si>
  <si>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</si>
  <si>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</si>
  <si>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</si>
  <si>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</si>
  <si>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</si>
  <si>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</si>
  <si>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</si>
  <si>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</si>
  <si>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</si>
  <si>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</si>
  <si>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</si>
  <si>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</si>
  <si>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</si>
  <si>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</si>
  <si>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</si>
  <si>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</si>
  <si>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</si>
  <si>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</si>
  <si>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</si>
  <si>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</si>
  <si>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</si>
  <si>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</si>
  <si>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</si>
  <si>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</si>
  <si>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</si>
  <si>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</si>
  <si>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</si>
  <si>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</si>
  <si>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</si>
  <si>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</si>
  <si>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</si>
  <si>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</si>
  <si>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</si>
  <si>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</si>
  <si>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</si>
  <si>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</si>
  <si>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</si>
  <si>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</si>
  <si>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</si>
  <si>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</si>
  <si>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</si>
  <si>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</si>
  <si>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</si>
  <si>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</si>
  <si>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</si>
  <si>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</si>
  <si>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</si>
  <si>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</si>
  <si>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</si>
  <si>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</si>
  <si>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</si>
  <si>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</si>
  <si>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</si>
  <si>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</si>
  <si>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</si>
  <si>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</si>
  <si>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</si>
  <si>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</si>
  <si>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</si>
  <si>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</si>
  <si>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</si>
  <si>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</si>
  <si>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</si>
  <si>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</si>
  <si>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</si>
  <si>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</si>
  <si>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</si>
  <si>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</si>
  <si>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</si>
  <si>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</si>
  <si>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</si>
  <si>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</si>
  <si>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</si>
  <si>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</si>
  <si>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</si>
  <si>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</si>
  <si>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</si>
  <si>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</si>
  <si>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</si>
  <si>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</si>
  <si>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</si>
  <si>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</si>
  <si>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</si>
  <si>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</si>
  <si>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</si>
  <si>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</si>
  <si>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</si>
  <si>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</si>
  <si>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</si>
  <si>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</si>
  <si>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</si>
  <si>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</si>
  <si>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</si>
  <si>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</si>
  <si>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</si>
  <si>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</si>
  <si>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</si>
  <si>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</si>
  <si>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</si>
  <si>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</si>
  <si>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</si>
  <si>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</si>
  <si>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</si>
  <si>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</si>
  <si>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</si>
  <si>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</si>
  <si>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</si>
  <si>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</si>
  <si>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</si>
  <si>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</si>
  <si>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</si>
  <si>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</si>
  <si>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</si>
  <si>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</si>
  <si>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</si>
  <si>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</si>
  <si>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</si>
  <si>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</si>
  <si>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</si>
  <si>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</si>
  <si>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</si>
  <si>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</si>
  <si>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</si>
  <si>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</si>
  <si>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</si>
  <si>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</si>
  <si>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</si>
  <si>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</si>
  <si>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</si>
  <si>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</si>
  <si>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</si>
  <si>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</si>
  <si>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</si>
  <si>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</si>
  <si>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</si>
  <si>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</si>
  <si>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</si>
  <si>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</si>
  <si>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</si>
  <si>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</si>
  <si>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</si>
  <si>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</si>
  <si>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</si>
  <si>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</si>
  <si>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</si>
  <si>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</si>
  <si>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</si>
  <si>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</si>
  <si>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</si>
  <si>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</si>
  <si>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</si>
  <si>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</si>
  <si>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</si>
  <si>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</si>
  <si>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</si>
  <si>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</si>
  <si>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</si>
  <si>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</si>
  <si>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</si>
  <si>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</si>
  <si>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</si>
  <si>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</si>
  <si>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</si>
  <si>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</si>
  <si>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</si>
  <si>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</si>
  <si>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</si>
  <si>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</si>
  <si>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</si>
  <si>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</si>
  <si>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</si>
  <si>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</si>
  <si>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</si>
  <si>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</si>
  <si>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</si>
  <si>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</si>
  <si>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</si>
  <si>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</si>
  <si>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</si>
  <si>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</si>
  <si>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</si>
  <si>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</si>
  <si>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</si>
  <si>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</si>
  <si>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</si>
  <si>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</si>
  <si>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</si>
  <si>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</si>
  <si>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</si>
  <si>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</si>
  <si>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</si>
  <si>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</si>
  <si>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</si>
  <si>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</si>
  <si>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</si>
  <si>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</si>
  <si>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</si>
  <si>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</si>
  <si>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</si>
  <si>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</si>
  <si>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</si>
  <si>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</si>
  <si>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</si>
  <si>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</si>
  <si>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</si>
  <si>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</si>
  <si>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</si>
  <si>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</si>
  <si>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</si>
  <si>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</si>
  <si>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</si>
  <si>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</si>
  <si>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</si>
  <si>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</si>
  <si>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</si>
  <si>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</si>
  <si>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</si>
  <si>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</si>
  <si>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</si>
  <si>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</si>
  <si>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</si>
  <si>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</si>
  <si>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</si>
  <si>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</si>
  <si>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</si>
  <si>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</si>
  <si>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</si>
  <si>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</si>
  <si>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</si>
  <si>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</si>
  <si>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</si>
  <si>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</si>
  <si>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</si>
  <si>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</si>
  <si>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</si>
  <si>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</si>
  <si>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</si>
  <si>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</si>
  <si>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</si>
  <si>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</si>
  <si>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</si>
  <si>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</si>
  <si>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</si>
  <si>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</si>
  <si>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</si>
  <si>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</si>
  <si>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</si>
  <si>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</si>
  <si>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</si>
  <si>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</si>
  <si>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</si>
  <si>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</si>
  <si>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</si>
  <si>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</si>
  <si>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</si>
  <si>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</si>
  <si>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</si>
  <si>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</si>
  <si>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</si>
  <si>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</si>
  <si>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</si>
  <si>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</si>
  <si>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</si>
  <si>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</si>
  <si>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</si>
  <si>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</si>
  <si>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</si>
  <si>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</si>
  <si>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</si>
  <si>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</si>
  <si>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</si>
  <si>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</si>
  <si>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</si>
  <si>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</si>
  <si>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</si>
  <si>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</si>
  <si>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</si>
  <si>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</si>
  <si>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</si>
  <si>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</si>
  <si>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</si>
  <si>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</si>
  <si>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</si>
  <si>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</si>
  <si>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</si>
  <si>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</si>
  <si>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</si>
  <si>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</si>
  <si>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</si>
  <si>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</si>
  <si>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</si>
  <si>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</si>
  <si>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</si>
  <si>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</si>
  <si>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</si>
  <si>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</si>
  <si>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</si>
  <si>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</si>
  <si>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</si>
  <si>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</si>
  <si>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</si>
  <si>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</si>
  <si>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</si>
  <si>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</si>
  <si>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</si>
  <si>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</si>
  <si>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</si>
  <si>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</si>
  <si>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</si>
  <si>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</si>
  <si>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</si>
  <si>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</si>
  <si>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</si>
  <si>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</si>
  <si>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</si>
  <si>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</si>
  <si>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</si>
  <si>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</si>
  <si>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</si>
  <si>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</si>
  <si>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</si>
  <si>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</si>
  <si>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</si>
  <si>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</si>
  <si>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</si>
  <si>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</si>
  <si>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</si>
  <si>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</si>
  <si>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</si>
  <si>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</si>
  <si>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</si>
  <si>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</si>
  <si>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</si>
  <si>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</si>
  <si>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</si>
  <si>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</si>
  <si>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</si>
  <si>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</si>
  <si>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</si>
  <si>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</si>
  <si>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</si>
  <si>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</si>
  <si>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</si>
  <si>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</si>
  <si>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</si>
  <si>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</si>
  <si>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</si>
  <si>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</si>
  <si>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</si>
  <si>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</si>
  <si>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</si>
  <si>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</si>
  <si>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</si>
  <si>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</si>
  <si>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</si>
  <si>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</si>
  <si>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</si>
  <si>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</si>
  <si>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</si>
  <si>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</si>
  <si>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</si>
  <si>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</si>
  <si>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</si>
  <si>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</si>
  <si>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</si>
  <si>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</si>
  <si>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</si>
  <si>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</si>
  <si>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</si>
  <si>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</si>
  <si>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</si>
  <si>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</si>
  <si>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</si>
  <si>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</si>
  <si>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</si>
  <si>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</si>
  <si>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</si>
  <si>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</si>
  <si>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</si>
  <si>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</si>
  <si>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</si>
  <si>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</si>
  <si>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</si>
  <si>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</si>
  <si>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</si>
  <si>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</si>
  <si>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</si>
  <si>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</si>
  <si>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</si>
  <si>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</si>
  <si>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</si>
  <si>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</si>
  <si>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</si>
  <si>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</si>
  <si>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</si>
  <si>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</si>
  <si>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</si>
  <si>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</si>
  <si>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</si>
  <si>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</si>
  <si>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</si>
  <si>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</si>
  <si>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</si>
  <si>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</si>
  <si>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</si>
  <si>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</si>
  <si>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</si>
  <si>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</si>
  <si>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</si>
  <si>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</si>
  <si>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</si>
  <si>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</si>
  <si>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</si>
  <si>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</si>
  <si>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</si>
  <si>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</si>
  <si>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</si>
  <si>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</si>
  <si>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</si>
  <si>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</si>
  <si>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</si>
  <si>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</si>
  <si>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</si>
  <si>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</si>
  <si>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</si>
  <si>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</si>
  <si>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</si>
  <si>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</si>
  <si>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</si>
  <si>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</si>
  <si>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</si>
  <si>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</si>
  <si>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</si>
  <si>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</si>
  <si>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</si>
  <si>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</si>
  <si>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</si>
  <si>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</si>
  <si>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</si>
  <si>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</si>
  <si>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</si>
  <si>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</si>
  <si>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</si>
  <si>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</si>
  <si>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</si>
  <si>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</si>
  <si>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</si>
  <si>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</si>
  <si>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</si>
  <si>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</si>
  <si>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</si>
  <si>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</si>
  <si>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</si>
  <si>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</si>
  <si>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</si>
  <si>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</si>
  <si>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</si>
  <si>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</si>
  <si>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</si>
  <si>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</si>
  <si>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</si>
  <si>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</si>
  <si>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</si>
  <si>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</si>
  <si>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</si>
  <si>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</si>
  <si>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</si>
  <si>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</si>
  <si>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</si>
  <si>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</si>
  <si>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</si>
  <si>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</si>
  <si>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</si>
  <si>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</si>
  <si>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</si>
  <si>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</si>
  <si>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</si>
  <si>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</si>
  <si>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</si>
  <si>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</si>
  <si>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</si>
  <si>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</si>
  <si>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</si>
  <si>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</si>
  <si>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</si>
  <si>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</si>
  <si>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</si>
  <si>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</si>
  <si>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</si>
  <si>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</si>
  <si>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</si>
  <si>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</si>
  <si>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</si>
  <si>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</si>
  <si>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</si>
  <si>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</si>
  <si>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</si>
  <si>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</si>
  <si>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</si>
  <si>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</si>
  <si>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</si>
  <si>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</si>
  <si>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</si>
  <si>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</si>
  <si>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</si>
  <si>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</si>
  <si>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</si>
  <si>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</si>
  <si>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</si>
  <si>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</si>
  <si>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</si>
  <si>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</si>
  <si>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</si>
  <si>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</si>
  <si>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</si>
  <si>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</si>
  <si>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</si>
  <si>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</si>
  <si>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</si>
  <si>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</si>
  <si>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</si>
  <si>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</si>
  <si>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</si>
  <si>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</si>
  <si>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</si>
  <si>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</si>
  <si>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</si>
  <si>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</si>
  <si>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</si>
  <si>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</si>
  <si>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</si>
  <si>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</si>
  <si>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</si>
  <si>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</si>
  <si>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</si>
  <si>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</si>
  <si>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</si>
  <si>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</si>
  <si>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</si>
  <si>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</si>
  <si>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</si>
  <si>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</si>
  <si>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</si>
  <si>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</si>
  <si>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</si>
  <si>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</si>
  <si>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</si>
  <si>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</si>
  <si>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</si>
  <si>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</si>
  <si>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</si>
  <si>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</si>
  <si>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</si>
  <si>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</si>
  <si>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</si>
  <si>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</si>
  <si>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</si>
  <si>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</si>
  <si>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</si>
  <si>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</si>
  <si>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</si>
  <si>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</si>
  <si>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</si>
  <si>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</si>
  <si>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</si>
  <si>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</si>
  <si>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</si>
  <si>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</si>
  <si>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</si>
  <si>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</si>
  <si>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</si>
  <si>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</si>
  <si>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</si>
  <si>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</si>
  <si>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</si>
  <si>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</si>
  <si>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</si>
  <si>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</si>
  <si>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</si>
  <si>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</si>
  <si>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</si>
  <si>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</si>
  <si>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</si>
  <si>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</si>
  <si>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</si>
  <si>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</si>
  <si>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</si>
  <si>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</si>
  <si>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</si>
  <si>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</si>
  <si>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</si>
  <si>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</si>
  <si>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</si>
  <si>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</si>
  <si>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</si>
  <si>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</si>
  <si>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</si>
  <si>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</si>
  <si>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</si>
  <si>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</si>
  <si>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</si>
  <si>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</si>
  <si>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</si>
  <si>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</si>
  <si>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</si>
  <si>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</si>
  <si>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</si>
  <si>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</si>
  <si>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</si>
  <si>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</si>
  <si>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</si>
  <si>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</si>
  <si>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</si>
  <si>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</si>
  <si>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</si>
  <si>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</si>
  <si>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</si>
  <si>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</si>
  <si>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</si>
  <si>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</si>
  <si>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</si>
  <si>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</si>
  <si>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</si>
  <si>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</si>
  <si>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</si>
  <si>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</si>
  <si>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</si>
  <si>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</si>
  <si>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</si>
  <si>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</si>
  <si>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</si>
  <si>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</si>
  <si>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</si>
  <si>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</si>
  <si>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</si>
  <si>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</si>
  <si>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</si>
  <si>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</si>
  <si>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</si>
  <si>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</si>
  <si>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</si>
  <si>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</si>
  <si>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</si>
  <si>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</si>
  <si>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</si>
  <si>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</si>
  <si>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</si>
  <si>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</si>
  <si>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</si>
  <si>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</si>
  <si>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</si>
  <si>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</si>
  <si>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</si>
  <si>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</si>
  <si>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</si>
  <si>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</si>
  <si>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</si>
  <si>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</si>
  <si>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</si>
  <si>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</si>
  <si>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</si>
  <si>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</si>
  <si>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</si>
  <si>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</si>
  <si>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</si>
  <si>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</si>
  <si>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</si>
  <si>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</si>
  <si>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</si>
  <si>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r>
      <t>抚顺胜利开发区2021年一般公共预算基本支出预算表（</t>
    </r>
    <r>
      <rPr>
        <b/>
        <sz val="14"/>
        <rFont val="宋体"/>
        <family val="0"/>
      </rPr>
      <t>按政府经济分类</t>
    </r>
    <r>
      <rPr>
        <b/>
        <sz val="18"/>
        <rFont val="宋体"/>
        <family val="0"/>
      </rPr>
      <t>）</t>
    </r>
  </si>
  <si>
    <t>科目编码</t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</si>
  <si>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</si>
  <si>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</si>
  <si>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</si>
  <si>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</si>
  <si>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</si>
  <si>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</si>
  <si>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</si>
  <si>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</si>
  <si>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</si>
  <si>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</si>
  <si>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</si>
  <si>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</si>
  <si>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</si>
  <si>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</si>
  <si>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</si>
  <si>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</si>
  <si>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</si>
  <si>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</si>
  <si>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</si>
  <si>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</si>
  <si>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</si>
  <si>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</si>
  <si>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</si>
  <si>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</si>
  <si>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</si>
  <si>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</si>
  <si>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</si>
  <si>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</si>
  <si>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</si>
  <si>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</si>
  <si>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</si>
  <si>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</si>
  <si>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</si>
  <si>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</si>
  <si>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</si>
  <si>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</si>
  <si>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</si>
  <si>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</si>
  <si>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</si>
  <si>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</si>
  <si>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</si>
  <si>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</si>
  <si>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</si>
  <si>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</si>
  <si>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</si>
  <si>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</si>
  <si>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</si>
  <si>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</si>
  <si>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</si>
  <si>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</si>
  <si>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</si>
  <si>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</si>
  <si>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</si>
  <si>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</si>
  <si>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</si>
  <si>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</si>
  <si>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</si>
  <si>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</si>
  <si>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</si>
  <si>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</si>
  <si>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</si>
  <si>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</si>
  <si>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</si>
  <si>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</si>
  <si>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</si>
  <si>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</si>
  <si>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</si>
  <si>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</si>
  <si>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</si>
  <si>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</si>
  <si>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</si>
  <si>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</si>
  <si>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</si>
  <si>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</si>
  <si>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</si>
  <si>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调出资金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</si>
  <si>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</si>
  <si>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</si>
  <si>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</si>
  <si>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</si>
  <si>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</si>
  <si>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</si>
  <si>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</si>
  <si>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r>
      <t>抚顺胜利开发区2021年一般公共预算基本支出预算表（</t>
    </r>
    <r>
      <rPr>
        <b/>
        <sz val="16"/>
        <rFont val="宋体"/>
        <family val="0"/>
      </rPr>
      <t>按部门经济分类）</t>
    </r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</si>
  <si>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</si>
  <si>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</si>
  <si>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</si>
  <si>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</si>
  <si>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</si>
  <si>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</si>
  <si>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</si>
  <si>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</si>
  <si>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</si>
  <si>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</si>
  <si>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</si>
  <si>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</si>
  <si>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</si>
  <si>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</si>
  <si>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</si>
  <si>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</si>
  <si>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</si>
  <si>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</si>
  <si>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</si>
  <si>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</si>
  <si>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</si>
  <si>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</si>
  <si>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</si>
  <si>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</si>
  <si>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</si>
  <si>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</si>
  <si>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</si>
  <si>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</si>
  <si>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</si>
  <si>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</si>
  <si>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</si>
  <si>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</si>
  <si>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</si>
  <si>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</si>
  <si>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</si>
  <si>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</si>
  <si>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</si>
  <si>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</si>
  <si>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</si>
  <si>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</si>
  <si>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</si>
  <si>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</si>
  <si>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</si>
  <si>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</si>
  <si>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</si>
  <si>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</si>
  <si>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</si>
  <si>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</si>
  <si>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</si>
  <si>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</si>
  <si>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</si>
  <si>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</si>
  <si>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</si>
  <si>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</si>
  <si>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</si>
  <si>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</si>
  <si>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</si>
  <si>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</si>
  <si>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</si>
  <si>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</si>
  <si>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</si>
  <si>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</si>
  <si>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</si>
  <si>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</si>
  <si>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</si>
  <si>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</si>
  <si>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</si>
  <si>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</si>
  <si>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</si>
  <si>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</si>
  <si>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</si>
  <si>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</si>
  <si>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</si>
  <si>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</si>
  <si>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</si>
  <si>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</si>
  <si>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</si>
  <si>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</si>
  <si>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</si>
  <si>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</si>
  <si>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</si>
  <si>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</si>
  <si>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</si>
  <si>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</si>
  <si>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</si>
  <si>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</si>
  <si>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</si>
  <si>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</si>
  <si>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</si>
  <si>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>2021年一般公共预算抚顺胜利开发区对下转移性支出明细表</t>
  </si>
  <si>
    <r>
      <t>2021</t>
    </r>
    <r>
      <rPr>
        <b/>
        <sz val="14"/>
        <rFont val="宋体"/>
        <family val="0"/>
      </rPr>
      <t>年预算数</t>
    </r>
  </si>
  <si>
    <t>一、返还性支出</t>
  </si>
  <si>
    <t xml:space="preserve"> 1.增值税和消费税返还</t>
  </si>
  <si>
    <t xml:space="preserve"> 2.所得税基数返还</t>
  </si>
  <si>
    <t xml:space="preserve"> 3.成品油税费改革税收返还</t>
  </si>
  <si>
    <t xml:space="preserve"> 4.增值税五五分享税收返还收入</t>
  </si>
  <si>
    <t>二、一般性转移支付支出</t>
  </si>
  <si>
    <t xml:space="preserve">    1.体制补助支出</t>
  </si>
  <si>
    <t xml:space="preserve">    2.均衡性转移支付</t>
  </si>
  <si>
    <t xml:space="preserve">    3.民族地区转移支付</t>
  </si>
  <si>
    <t xml:space="preserve">    4.县级基本财力保障机制奖补资金</t>
  </si>
  <si>
    <t xml:space="preserve">    5.结算补助</t>
  </si>
  <si>
    <t xml:space="preserve">    6.资源枯竭型城市转移支付</t>
  </si>
  <si>
    <t xml:space="preserve">    7.企业事业单位划转补助</t>
  </si>
  <si>
    <t xml:space="preserve">    8.成品油价格和税费改革转移支付</t>
  </si>
  <si>
    <t xml:space="preserve">    9.基层公检法司转移支付</t>
  </si>
  <si>
    <t xml:space="preserve">    10.义务教育等转移支付</t>
  </si>
  <si>
    <t xml:space="preserve">    11.基本养老保险和低保等转移支付</t>
  </si>
  <si>
    <t xml:space="preserve">    12.新型农村合作医疗等转移支付</t>
  </si>
  <si>
    <t xml:space="preserve">    13.农村综合改革转移支付支出</t>
  </si>
  <si>
    <t xml:space="preserve">    14.产粮（油）大县奖励资金</t>
  </si>
  <si>
    <t xml:space="preserve">    15.重点生态功能区转移支付</t>
  </si>
  <si>
    <t xml:space="preserve">    16.固定数额补助</t>
  </si>
  <si>
    <t xml:space="preserve">    17.其他一般性转移支付</t>
  </si>
  <si>
    <t>三、专项转移支付补助支出</t>
  </si>
  <si>
    <t>其中:1.一般公共服务支出</t>
  </si>
  <si>
    <t xml:space="preserve"> 2.外交支出</t>
  </si>
  <si>
    <t xml:space="preserve"> 3.国防支出</t>
  </si>
  <si>
    <t xml:space="preserve"> 4.公共安全支出</t>
  </si>
  <si>
    <t xml:space="preserve"> 5.教育支出</t>
  </si>
  <si>
    <t xml:space="preserve"> 6.科学技术支出</t>
  </si>
  <si>
    <t xml:space="preserve"> 7.文化体育与传媒支出</t>
  </si>
  <si>
    <t xml:space="preserve"> 8.社会保障和就业支出</t>
  </si>
  <si>
    <t xml:space="preserve"> 9.医疗卫生与计划生育支出</t>
  </si>
  <si>
    <t xml:space="preserve"> 10.节能环保支出</t>
  </si>
  <si>
    <t xml:space="preserve"> 11.城乡社区支出</t>
  </si>
  <si>
    <t xml:space="preserve"> 12.农林水支出</t>
  </si>
  <si>
    <t xml:space="preserve"> 13.交通运输支出</t>
  </si>
  <si>
    <t xml:space="preserve"> 14.资源勘探信息等支出</t>
  </si>
  <si>
    <t xml:space="preserve"> 15.商业服务业等支出</t>
  </si>
  <si>
    <t xml:space="preserve"> 16.金融支出</t>
  </si>
  <si>
    <t xml:space="preserve"> 17.国土海洋气象等支出</t>
  </si>
  <si>
    <t xml:space="preserve"> 18.住房保障支出</t>
  </si>
  <si>
    <t xml:space="preserve"> 19.粮油物资储备支出</t>
  </si>
  <si>
    <t xml:space="preserve"> 20.预备费</t>
  </si>
  <si>
    <t xml:space="preserve"> 21.国债还本付息支出</t>
  </si>
  <si>
    <t xml:space="preserve"> 22.其他支出</t>
  </si>
  <si>
    <t>2020年末地方政府一般债务限额和余额情况表</t>
  </si>
  <si>
    <t>单位：亿元</t>
  </si>
  <si>
    <t>地区</t>
  </si>
  <si>
    <t>一般债务限额</t>
  </si>
  <si>
    <t>一般债务余额</t>
  </si>
  <si>
    <t>全市合计</t>
  </si>
  <si>
    <t>市本级</t>
  </si>
  <si>
    <t>县区</t>
  </si>
  <si>
    <t>2021年一般公共预算抚顺胜利开发区“三公”经费预算表</t>
  </si>
  <si>
    <t>项目</t>
  </si>
  <si>
    <t>2021年</t>
  </si>
  <si>
    <t>2020年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</si>
  <si>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</si>
  <si>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</si>
  <si>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</si>
  <si>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</si>
  <si>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</si>
  <si>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</si>
  <si>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313</t>
  </si>
  <si>
    <t>对社会保障基金补助</t>
  </si>
  <si>
    <t>02</t>
  </si>
  <si>
    <r>
      <t>0</t>
    </r>
    <r>
      <rPr>
        <sz val="14"/>
        <rFont val="宋体"/>
        <family val="0"/>
      </rPr>
      <t>3</t>
    </r>
  </si>
  <si>
    <r>
      <t xml:space="preserve"> </t>
    </r>
    <r>
      <rPr>
        <sz val="14"/>
        <rFont val="宋体"/>
        <family val="0"/>
      </rPr>
      <t xml:space="preserve">   对社会保险基金补助</t>
    </r>
  </si>
  <si>
    <t xml:space="preserve">    补充全国社会保障基金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</si>
</sst>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_ ;[Red]\-#,##0\ "/>
    <numFmt numFmtId="179" formatCode="0.0_ "/>
    <numFmt numFmtId="180" formatCode="#,##0.0_ "/>
    <numFmt numFmtId="181" formatCode="0_ "/>
  </numFmts>
  <fonts count="7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4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8"/>
      <name val="Cambria"/>
      <family val="0"/>
    </font>
    <font>
      <sz val="20"/>
      <name val="Cambria"/>
      <family val="0"/>
    </font>
    <font>
      <b/>
      <sz val="14"/>
      <color indexed="8"/>
      <name val="Calibri"/>
      <family val="0"/>
    </font>
    <font>
      <b/>
      <sz val="18"/>
      <name val="Cambria"/>
      <family val="0"/>
    </font>
    <font>
      <b/>
      <sz val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5" fillId="3" borderId="0" applyNumberFormat="0" applyBorder="0" applyAlignment="0" applyProtection="0"/>
    <xf numFmtId="0" fontId="46" fillId="4" borderId="0" applyNumberFormat="0" applyBorder="0" applyAlignment="0" applyProtection="0"/>
    <xf numFmtId="0" fontId="25" fillId="5" borderId="0" applyNumberFormat="0" applyBorder="0" applyAlignment="0" applyProtection="0"/>
    <xf numFmtId="0" fontId="46" fillId="6" borderId="0" applyNumberFormat="0" applyBorder="0" applyAlignment="0" applyProtection="0"/>
    <xf numFmtId="0" fontId="25" fillId="7" borderId="0" applyNumberFormat="0" applyBorder="0" applyAlignment="0" applyProtection="0"/>
    <xf numFmtId="0" fontId="46" fillId="8" borderId="0" applyNumberFormat="0" applyBorder="0" applyAlignment="0" applyProtection="0"/>
    <xf numFmtId="0" fontId="25" fillId="9" borderId="0" applyNumberFormat="0" applyBorder="0" applyAlignment="0" applyProtection="0"/>
    <xf numFmtId="0" fontId="46" fillId="10" borderId="0" applyNumberFormat="0" applyBorder="0" applyAlignment="0" applyProtection="0"/>
    <xf numFmtId="0" fontId="25" fillId="11" borderId="0" applyNumberFormat="0" applyBorder="0" applyAlignment="0" applyProtection="0"/>
    <xf numFmtId="0" fontId="46" fillId="12" borderId="0" applyNumberFormat="0" applyBorder="0" applyAlignment="0" applyProtection="0"/>
    <xf numFmtId="0" fontId="25" fillId="13" borderId="0" applyNumberFormat="0" applyBorder="0" applyAlignment="0" applyProtection="0"/>
    <xf numFmtId="0" fontId="46" fillId="14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7" borderId="0" applyNumberFormat="0" applyBorder="0" applyAlignment="0" applyProtection="0"/>
    <xf numFmtId="0" fontId="46" fillId="18" borderId="0" applyNumberFormat="0" applyBorder="0" applyAlignment="0" applyProtection="0"/>
    <xf numFmtId="0" fontId="25" fillId="19" borderId="0" applyNumberFormat="0" applyBorder="0" applyAlignment="0" applyProtection="0"/>
    <xf numFmtId="0" fontId="46" fillId="20" borderId="0" applyNumberFormat="0" applyBorder="0" applyAlignment="0" applyProtection="0"/>
    <xf numFmtId="0" fontId="25" fillId="9" borderId="0" applyNumberFormat="0" applyBorder="0" applyAlignment="0" applyProtection="0"/>
    <xf numFmtId="0" fontId="46" fillId="21" borderId="0" applyNumberFormat="0" applyBorder="0" applyAlignment="0" applyProtection="0"/>
    <xf numFmtId="0" fontId="25" fillId="15" borderId="0" applyNumberFormat="0" applyBorder="0" applyAlignment="0" applyProtection="0"/>
    <xf numFmtId="0" fontId="46" fillId="22" borderId="0" applyNumberFormat="0" applyBorder="0" applyAlignment="0" applyProtection="0"/>
    <xf numFmtId="0" fontId="25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30" fillId="17" borderId="0" applyNumberFormat="0" applyBorder="0" applyAlignment="0" applyProtection="0"/>
    <xf numFmtId="0" fontId="47" fillId="27" borderId="0" applyNumberFormat="0" applyBorder="0" applyAlignment="0" applyProtection="0"/>
    <xf numFmtId="0" fontId="30" fillId="19" borderId="0" applyNumberFormat="0" applyBorder="0" applyAlignment="0" applyProtection="0"/>
    <xf numFmtId="0" fontId="47" fillId="28" borderId="0" applyNumberFormat="0" applyBorder="0" applyAlignment="0" applyProtection="0"/>
    <xf numFmtId="0" fontId="30" fillId="29" borderId="0" applyNumberFormat="0" applyBorder="0" applyAlignment="0" applyProtection="0"/>
    <xf numFmtId="0" fontId="47" fillId="30" borderId="0" applyNumberFormat="0" applyBorder="0" applyAlignment="0" applyProtection="0"/>
    <xf numFmtId="0" fontId="30" fillId="31" borderId="0" applyNumberFormat="0" applyBorder="0" applyAlignment="0" applyProtection="0"/>
    <xf numFmtId="0" fontId="47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50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51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9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57" fillId="38" borderId="11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30" fillId="41" borderId="0" applyNumberFormat="0" applyBorder="0" applyAlignment="0" applyProtection="0"/>
    <xf numFmtId="0" fontId="47" fillId="42" borderId="0" applyNumberFormat="0" applyBorder="0" applyAlignment="0" applyProtection="0"/>
    <xf numFmtId="0" fontId="30" fillId="43" borderId="0" applyNumberFormat="0" applyBorder="0" applyAlignment="0" applyProtection="0"/>
    <xf numFmtId="0" fontId="47" fillId="44" borderId="0" applyNumberFormat="0" applyBorder="0" applyAlignment="0" applyProtection="0"/>
    <xf numFmtId="0" fontId="30" fillId="45" borderId="0" applyNumberFormat="0" applyBorder="0" applyAlignment="0" applyProtection="0"/>
    <xf numFmtId="0" fontId="47" fillId="46" borderId="0" applyNumberFormat="0" applyBorder="0" applyAlignment="0" applyProtection="0"/>
    <xf numFmtId="0" fontId="30" fillId="29" borderId="0" applyNumberFormat="0" applyBorder="0" applyAlignment="0" applyProtection="0"/>
    <xf numFmtId="0" fontId="47" fillId="47" borderId="0" applyNumberFormat="0" applyBorder="0" applyAlignment="0" applyProtection="0"/>
    <xf numFmtId="0" fontId="30" fillId="31" borderId="0" applyNumberFormat="0" applyBorder="0" applyAlignment="0" applyProtection="0"/>
    <xf numFmtId="0" fontId="47" fillId="48" borderId="0" applyNumberFormat="0" applyBorder="0" applyAlignment="0" applyProtection="0"/>
    <xf numFmtId="0" fontId="30" fillId="49" borderId="0" applyNumberFormat="0" applyBorder="0" applyAlignment="0" applyProtection="0"/>
    <xf numFmtId="0" fontId="61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2" fillId="36" borderId="15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63" fillId="52" borderId="9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41" fillId="13" borderId="10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/>
    </xf>
    <xf numFmtId="0" fontId="66" fillId="0" borderId="19" xfId="0" applyFont="1" applyBorder="1" applyAlignment="1">
      <alignment vertical="center"/>
    </xf>
    <xf numFmtId="0" fontId="66" fillId="0" borderId="19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6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7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15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3" fillId="0" borderId="0" xfId="149" applyFont="1">
      <alignment/>
      <protection/>
    </xf>
    <xf numFmtId="0" fontId="14" fillId="0" borderId="0" xfId="149" applyFont="1" applyAlignment="1">
      <alignment vertical="center"/>
      <protection/>
    </xf>
    <xf numFmtId="0" fontId="15" fillId="0" borderId="0" xfId="149" applyFont="1" applyFill="1" applyAlignment="1">
      <alignment vertical="center"/>
      <protection/>
    </xf>
    <xf numFmtId="0" fontId="14" fillId="0" borderId="0" xfId="149" applyFont="1" applyFill="1" applyAlignment="1">
      <alignment vertical="center"/>
      <protection/>
    </xf>
    <xf numFmtId="0" fontId="15" fillId="0" borderId="0" xfId="149" applyFont="1" applyFill="1">
      <alignment/>
      <protection/>
    </xf>
    <xf numFmtId="0" fontId="15" fillId="55" borderId="0" xfId="149" applyFont="1" applyFill="1" applyAlignment="1">
      <alignment vertical="center"/>
      <protection/>
    </xf>
    <xf numFmtId="0" fontId="15" fillId="55" borderId="0" xfId="149" applyFont="1" applyFill="1">
      <alignment/>
      <protection/>
    </xf>
    <xf numFmtId="0" fontId="15" fillId="0" borderId="0" xfId="149" applyFont="1">
      <alignment/>
      <protection/>
    </xf>
    <xf numFmtId="0" fontId="16" fillId="0" borderId="0" xfId="149" applyFont="1" applyAlignment="1">
      <alignment horizontal="left"/>
      <protection/>
    </xf>
    <xf numFmtId="176" fontId="16" fillId="0" borderId="0" xfId="149" applyNumberFormat="1" applyFont="1">
      <alignment/>
      <protection/>
    </xf>
    <xf numFmtId="0" fontId="16" fillId="0" borderId="0" xfId="149" applyFont="1">
      <alignment/>
      <protection/>
    </xf>
    <xf numFmtId="0" fontId="65" fillId="0" borderId="0" xfId="149" applyFont="1" applyAlignment="1">
      <alignment horizontal="left"/>
      <protection/>
    </xf>
    <xf numFmtId="176" fontId="65" fillId="0" borderId="0" xfId="149" applyNumberFormat="1" applyFont="1" applyAlignment="1">
      <alignment horizontal="right"/>
      <protection/>
    </xf>
    <xf numFmtId="0" fontId="65" fillId="0" borderId="19" xfId="149" applyFont="1" applyBorder="1" applyAlignment="1">
      <alignment horizontal="center" vertical="center"/>
      <protection/>
    </xf>
    <xf numFmtId="176" fontId="65" fillId="0" borderId="19" xfId="149" applyNumberFormat="1" applyFont="1" applyBorder="1" applyAlignment="1">
      <alignment horizontal="center" vertical="center"/>
      <protection/>
    </xf>
    <xf numFmtId="0" fontId="66" fillId="0" borderId="19" xfId="149" applyFont="1" applyBorder="1" applyAlignment="1">
      <alignment horizontal="left" vertical="center"/>
      <protection/>
    </xf>
    <xf numFmtId="176" fontId="66" fillId="0" borderId="19" xfId="149" applyNumberFormat="1" applyFont="1" applyBorder="1" applyAlignment="1">
      <alignment vertical="center"/>
      <protection/>
    </xf>
    <xf numFmtId="177" fontId="66" fillId="0" borderId="19" xfId="252" applyNumberFormat="1" applyFont="1" applyFill="1" applyBorder="1" applyAlignment="1">
      <alignment horizontal="left" vertical="center" indent="1"/>
    </xf>
    <xf numFmtId="176" fontId="66" fillId="0" borderId="19" xfId="149" applyNumberFormat="1" applyFont="1" applyFill="1" applyBorder="1" applyAlignment="1">
      <alignment vertical="center"/>
      <protection/>
    </xf>
    <xf numFmtId="3" fontId="66" fillId="0" borderId="19" xfId="0" applyNumberFormat="1" applyFont="1" applyFill="1" applyBorder="1" applyAlignment="1" applyProtection="1">
      <alignment horizontal="left" vertical="center"/>
      <protection locked="0"/>
    </xf>
    <xf numFmtId="177" fontId="66" fillId="0" borderId="19" xfId="252" applyNumberFormat="1" applyFont="1" applyFill="1" applyBorder="1" applyAlignment="1">
      <alignment horizontal="left" vertical="center"/>
    </xf>
    <xf numFmtId="0" fontId="66" fillId="55" borderId="19" xfId="149" applyFont="1" applyFill="1" applyBorder="1" applyAlignment="1">
      <alignment horizontal="left" vertical="center"/>
      <protection/>
    </xf>
    <xf numFmtId="176" fontId="66" fillId="55" borderId="19" xfId="149" applyNumberFormat="1" applyFont="1" applyFill="1" applyBorder="1" applyAlignment="1">
      <alignment vertical="center"/>
      <protection/>
    </xf>
    <xf numFmtId="177" fontId="66" fillId="55" borderId="19" xfId="253" applyNumberFormat="1" applyFont="1" applyFill="1" applyBorder="1" applyAlignment="1">
      <alignment horizontal="left" vertical="center"/>
    </xf>
    <xf numFmtId="177" fontId="66" fillId="55" borderId="19" xfId="253" applyNumberFormat="1" applyFont="1" applyFill="1" applyBorder="1" applyAlignment="1">
      <alignment horizontal="left" vertical="center" indent="2"/>
    </xf>
    <xf numFmtId="176" fontId="66" fillId="55" borderId="19" xfId="149" applyNumberFormat="1" applyFont="1" applyFill="1" applyBorder="1">
      <alignment/>
      <protection/>
    </xf>
    <xf numFmtId="177" fontId="66" fillId="0" borderId="19" xfId="253" applyNumberFormat="1" applyFont="1" applyFill="1" applyBorder="1" applyAlignment="1">
      <alignment horizontal="left" vertical="center" indent="2"/>
    </xf>
    <xf numFmtId="176" fontId="66" fillId="0" borderId="19" xfId="149" applyNumberFormat="1" applyFont="1" applyBorder="1">
      <alignment/>
      <protection/>
    </xf>
    <xf numFmtId="0" fontId="18" fillId="0" borderId="0" xfId="153" applyFont="1" applyFill="1" applyAlignment="1">
      <alignment horizontal="center" vertical="center"/>
      <protection/>
    </xf>
    <xf numFmtId="0" fontId="3" fillId="0" borderId="0" xfId="153" applyFont="1" applyFill="1">
      <alignment/>
      <protection/>
    </xf>
    <xf numFmtId="0" fontId="0" fillId="0" borderId="0" xfId="153" applyFont="1" applyFill="1">
      <alignment/>
      <protection/>
    </xf>
    <xf numFmtId="0" fontId="19" fillId="0" borderId="0" xfId="152" applyFont="1" applyAlignment="1">
      <alignment/>
      <protection/>
    </xf>
    <xf numFmtId="0" fontId="19" fillId="0" borderId="0" xfId="153" applyFont="1" applyFill="1">
      <alignment/>
      <protection/>
    </xf>
    <xf numFmtId="0" fontId="18" fillId="0" borderId="0" xfId="153" applyFont="1" applyFill="1">
      <alignment/>
      <protection/>
    </xf>
    <xf numFmtId="49" fontId="7" fillId="0" borderId="22" xfId="152" applyNumberFormat="1" applyFont="1" applyFill="1" applyBorder="1" applyAlignment="1" applyProtection="1">
      <alignment/>
      <protection/>
    </xf>
    <xf numFmtId="0" fontId="7" fillId="0" borderId="0" xfId="152" applyFont="1" applyFill="1" applyAlignment="1">
      <alignment/>
      <protection/>
    </xf>
    <xf numFmtId="0" fontId="7" fillId="0" borderId="0" xfId="153" applyFont="1" applyFill="1">
      <alignment/>
      <protection/>
    </xf>
    <xf numFmtId="0" fontId="7" fillId="0" borderId="0" xfId="153" applyFont="1" applyFill="1" applyAlignment="1">
      <alignment horizontal="right" vertical="center"/>
      <protection/>
    </xf>
    <xf numFmtId="0" fontId="7" fillId="0" borderId="19" xfId="152" applyNumberFormat="1" applyFont="1" applyFill="1" applyBorder="1" applyAlignment="1" applyProtection="1">
      <alignment horizontal="centerContinuous" vertical="center"/>
      <protection/>
    </xf>
    <xf numFmtId="0" fontId="7" fillId="0" borderId="19" xfId="152" applyFont="1" applyFill="1" applyBorder="1" applyAlignment="1">
      <alignment horizontal="center" vertical="center" wrapText="1"/>
      <protection/>
    </xf>
    <xf numFmtId="0" fontId="7" fillId="0" borderId="19" xfId="152" applyFont="1" applyBorder="1" applyAlignment="1">
      <alignment horizontal="center" vertical="center" wrapText="1"/>
      <protection/>
    </xf>
    <xf numFmtId="0" fontId="6" fillId="0" borderId="19" xfId="152" applyFont="1" applyFill="1" applyBorder="1" applyAlignment="1">
      <alignment horizontal="center" vertical="center" wrapText="1"/>
      <protection/>
    </xf>
    <xf numFmtId="0" fontId="6" fillId="0" borderId="19" xfId="152" applyFont="1" applyBorder="1" applyAlignment="1">
      <alignment horizontal="center" vertical="center" wrapText="1"/>
      <protection/>
    </xf>
    <xf numFmtId="49" fontId="6" fillId="0" borderId="19" xfId="153" applyNumberFormat="1" applyFont="1" applyFill="1" applyBorder="1" applyAlignment="1" applyProtection="1">
      <alignment horizontal="center" vertical="center" wrapText="1"/>
      <protection/>
    </xf>
    <xf numFmtId="176" fontId="6" fillId="0" borderId="19" xfId="153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9" xfId="153" applyNumberFormat="1" applyFont="1" applyFill="1" applyBorder="1">
      <alignment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153" applyFont="1" applyFill="1" applyBorder="1">
      <alignment/>
      <protection/>
    </xf>
    <xf numFmtId="0" fontId="0" fillId="0" borderId="19" xfId="0" applyFont="1" applyBorder="1" applyAlignment="1">
      <alignment horizontal="left" vertical="center" indent="1"/>
    </xf>
    <xf numFmtId="0" fontId="2" fillId="0" borderId="0" xfId="153" applyFont="1" applyFill="1">
      <alignment/>
      <protection/>
    </xf>
    <xf numFmtId="0" fontId="8" fillId="0" borderId="0" xfId="153" applyFont="1" applyFill="1">
      <alignment/>
      <protection/>
    </xf>
    <xf numFmtId="0" fontId="19" fillId="0" borderId="0" xfId="152" applyFont="1" applyAlignment="1">
      <alignment horizontal="center"/>
      <protection/>
    </xf>
    <xf numFmtId="178" fontId="0" fillId="0" borderId="0" xfId="153" applyNumberFormat="1" applyFont="1" applyFill="1">
      <alignment/>
      <protection/>
    </xf>
    <xf numFmtId="49" fontId="7" fillId="0" borderId="22" xfId="152" applyNumberFormat="1" applyFont="1" applyFill="1" applyBorder="1" applyAlignment="1" applyProtection="1">
      <alignment horizontal="center"/>
      <protection/>
    </xf>
    <xf numFmtId="0" fontId="7" fillId="0" borderId="0" xfId="152" applyFont="1" applyFill="1" applyAlignment="1">
      <alignment horizontal="center"/>
      <protection/>
    </xf>
    <xf numFmtId="178" fontId="7" fillId="0" borderId="0" xfId="153" applyNumberFormat="1" applyFont="1" applyFill="1" applyAlignment="1">
      <alignment horizontal="right" vertical="center"/>
      <protection/>
    </xf>
    <xf numFmtId="178" fontId="6" fillId="0" borderId="19" xfId="153" applyNumberFormat="1" applyFont="1" applyFill="1" applyBorder="1" applyAlignment="1" applyProtection="1">
      <alignment horizontal="right" vertical="center"/>
      <protection/>
    </xf>
    <xf numFmtId="49" fontId="6" fillId="0" borderId="19" xfId="152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312" applyFont="1" applyFill="1" applyBorder="1" applyAlignment="1">
      <alignment horizontal="left" vertical="center" wrapText="1" indent="2"/>
      <protection/>
    </xf>
    <xf numFmtId="0" fontId="6" fillId="0" borderId="19" xfId="152" applyFont="1" applyBorder="1" applyAlignment="1">
      <alignment horizontal="center" vertical="center"/>
      <protection/>
    </xf>
    <xf numFmtId="178" fontId="6" fillId="0" borderId="19" xfId="153" applyNumberFormat="1" applyFont="1" applyFill="1" applyBorder="1">
      <alignment/>
      <protection/>
    </xf>
    <xf numFmtId="0" fontId="6" fillId="0" borderId="19" xfId="152" applyFont="1" applyBorder="1" applyAlignment="1">
      <alignment horizontal="center"/>
      <protection/>
    </xf>
    <xf numFmtId="0" fontId="68" fillId="55" borderId="0" xfId="131" applyFont="1" applyFill="1" applyAlignment="1">
      <alignment vertical="center"/>
      <protection/>
    </xf>
    <xf numFmtId="0" fontId="2" fillId="55" borderId="0" xfId="131" applyFont="1" applyFill="1">
      <alignment/>
      <protection/>
    </xf>
    <xf numFmtId="0" fontId="2" fillId="55" borderId="0" xfId="131" applyFont="1" applyFill="1" applyAlignment="1">
      <alignment vertical="center"/>
      <protection/>
    </xf>
    <xf numFmtId="0" fontId="8" fillId="55" borderId="0" xfId="131" applyFont="1" applyFill="1" applyAlignment="1">
      <alignment vertical="center"/>
      <protection/>
    </xf>
    <xf numFmtId="0" fontId="0" fillId="55" borderId="0" xfId="131" applyFont="1" applyFill="1">
      <alignment/>
      <protection/>
    </xf>
    <xf numFmtId="0" fontId="0" fillId="55" borderId="0" xfId="131" applyFont="1" applyFill="1" applyAlignment="1">
      <alignment vertical="center"/>
      <protection/>
    </xf>
    <xf numFmtId="176" fontId="0" fillId="55" borderId="0" xfId="131" applyNumberFormat="1" applyFont="1" applyFill="1" applyAlignment="1">
      <alignment horizontal="right"/>
      <protection/>
    </xf>
    <xf numFmtId="0" fontId="0" fillId="55" borderId="0" xfId="131" applyFont="1" applyFill="1" applyAlignment="1">
      <alignment horizontal="right"/>
      <protection/>
    </xf>
    <xf numFmtId="179" fontId="0" fillId="55" borderId="0" xfId="131" applyNumberFormat="1" applyFont="1" applyFill="1" applyAlignment="1">
      <alignment horizontal="right"/>
      <protection/>
    </xf>
    <xf numFmtId="0" fontId="0" fillId="55" borderId="0" xfId="131" applyFont="1" applyFill="1">
      <alignment/>
      <protection/>
    </xf>
    <xf numFmtId="0" fontId="66" fillId="55" borderId="0" xfId="131" applyFont="1" applyFill="1" applyBorder="1" applyAlignment="1">
      <alignment horizontal="center" vertical="top"/>
      <protection/>
    </xf>
    <xf numFmtId="176" fontId="66" fillId="55" borderId="0" xfId="131" applyNumberFormat="1" applyFont="1" applyFill="1" applyBorder="1" applyAlignment="1">
      <alignment horizontal="right"/>
      <protection/>
    </xf>
    <xf numFmtId="0" fontId="66" fillId="55" borderId="0" xfId="131" applyFont="1" applyFill="1" applyAlignment="1">
      <alignment horizontal="right"/>
      <protection/>
    </xf>
    <xf numFmtId="179" fontId="65" fillId="55" borderId="22" xfId="131" applyNumberFormat="1" applyFont="1" applyFill="1" applyBorder="1" applyAlignment="1">
      <alignment horizontal="right"/>
      <protection/>
    </xf>
    <xf numFmtId="0" fontId="65" fillId="55" borderId="19" xfId="131" applyFont="1" applyFill="1" applyBorder="1" applyAlignment="1">
      <alignment horizontal="center" vertical="center" wrapText="1"/>
      <protection/>
    </xf>
    <xf numFmtId="179" fontId="65" fillId="55" borderId="19" xfId="131" applyNumberFormat="1" applyFont="1" applyFill="1" applyBorder="1" applyAlignment="1">
      <alignment horizontal="center" vertical="center" wrapText="1"/>
      <protection/>
    </xf>
    <xf numFmtId="0" fontId="1" fillId="55" borderId="19" xfId="0" applyFont="1" applyFill="1" applyBorder="1" applyAlignment="1">
      <alignment vertical="center"/>
    </xf>
    <xf numFmtId="176" fontId="66" fillId="55" borderId="19" xfId="131" applyNumberFormat="1" applyFont="1" applyFill="1" applyBorder="1" applyAlignment="1">
      <alignment horizontal="right" vertical="center" wrapText="1"/>
      <protection/>
    </xf>
    <xf numFmtId="180" fontId="66" fillId="55" borderId="19" xfId="131" applyNumberFormat="1" applyFont="1" applyFill="1" applyBorder="1" applyAlignment="1">
      <alignment horizontal="right" vertical="center" wrapText="1"/>
      <protection/>
    </xf>
    <xf numFmtId="181" fontId="1" fillId="55" borderId="19" xfId="0" applyNumberFormat="1" applyFont="1" applyFill="1" applyBorder="1" applyAlignment="1" applyProtection="1">
      <alignment horizontal="left" vertical="center"/>
      <protection locked="0"/>
    </xf>
    <xf numFmtId="179" fontId="1" fillId="55" borderId="19" xfId="0" applyNumberFormat="1" applyFont="1" applyFill="1" applyBorder="1" applyAlignment="1" applyProtection="1">
      <alignment horizontal="left" vertical="center"/>
      <protection locked="0"/>
    </xf>
    <xf numFmtId="181" fontId="1" fillId="55" borderId="23" xfId="0" applyNumberFormat="1" applyFont="1" applyFill="1" applyBorder="1" applyAlignment="1" applyProtection="1">
      <alignment horizontal="left" vertical="center"/>
      <protection locked="0"/>
    </xf>
    <xf numFmtId="179" fontId="1" fillId="55" borderId="23" xfId="0" applyNumberFormat="1" applyFont="1" applyFill="1" applyBorder="1" applyAlignment="1" applyProtection="1">
      <alignment horizontal="left" vertical="center"/>
      <protection locked="0"/>
    </xf>
    <xf numFmtId="0" fontId="1" fillId="55" borderId="23" xfId="0" applyFont="1" applyFill="1" applyBorder="1" applyAlignment="1">
      <alignment vertical="center"/>
    </xf>
    <xf numFmtId="0" fontId="21" fillId="55" borderId="19" xfId="0" applyFont="1" applyFill="1" applyBorder="1" applyAlignment="1">
      <alignment vertical="center"/>
    </xf>
    <xf numFmtId="1" fontId="1" fillId="55" borderId="19" xfId="0" applyNumberFormat="1" applyFont="1" applyFill="1" applyBorder="1" applyAlignment="1" applyProtection="1">
      <alignment vertical="center"/>
      <protection locked="0"/>
    </xf>
    <xf numFmtId="0" fontId="1" fillId="55" borderId="19" xfId="0" applyNumberFormat="1" applyFont="1" applyFill="1" applyBorder="1" applyAlignment="1" applyProtection="1">
      <alignment vertical="center"/>
      <protection locked="0"/>
    </xf>
    <xf numFmtId="0" fontId="1" fillId="55" borderId="19" xfId="0" applyFont="1" applyFill="1" applyBorder="1" applyAlignment="1">
      <alignment horizontal="left" vertical="center"/>
    </xf>
    <xf numFmtId="0" fontId="1" fillId="55" borderId="24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0" fillId="55" borderId="19" xfId="0" applyFont="1" applyFill="1" applyBorder="1" applyAlignment="1">
      <alignment vertical="center"/>
    </xf>
    <xf numFmtId="0" fontId="21" fillId="55" borderId="19" xfId="0" applyFont="1" applyFill="1" applyBorder="1" applyAlignment="1">
      <alignment horizontal="distributed" vertical="center"/>
    </xf>
    <xf numFmtId="0" fontId="69" fillId="56" borderId="0" xfId="131" applyFont="1" applyFill="1" applyAlignment="1">
      <alignment vertical="center"/>
      <protection/>
    </xf>
    <xf numFmtId="180" fontId="0" fillId="56" borderId="0" xfId="131" applyNumberFormat="1" applyFont="1" applyFill="1" applyAlignment="1">
      <alignment horizontal="right"/>
      <protection/>
    </xf>
    <xf numFmtId="0" fontId="22" fillId="56" borderId="0" xfId="131" applyFont="1" applyFill="1" applyAlignment="1">
      <alignment horizontal="right"/>
      <protection/>
    </xf>
    <xf numFmtId="179" fontId="22" fillId="56" borderId="0" xfId="131" applyNumberFormat="1" applyFont="1" applyFill="1" applyAlignment="1">
      <alignment horizontal="right"/>
      <protection/>
    </xf>
    <xf numFmtId="0" fontId="0" fillId="0" borderId="0" xfId="131" applyFont="1">
      <alignment/>
      <protection/>
    </xf>
    <xf numFmtId="0" fontId="23" fillId="0" borderId="0" xfId="131" applyFont="1" applyFill="1" applyBorder="1" applyAlignment="1">
      <alignment horizontal="center" vertical="top"/>
      <protection/>
    </xf>
    <xf numFmtId="180" fontId="23" fillId="0" borderId="0" xfId="131" applyNumberFormat="1" applyFont="1" applyFill="1" applyBorder="1" applyAlignment="1">
      <alignment horizontal="right"/>
      <protection/>
    </xf>
    <xf numFmtId="0" fontId="10" fillId="0" borderId="0" xfId="131" applyFont="1" applyFill="1" applyAlignment="1">
      <alignment horizontal="right"/>
      <protection/>
    </xf>
    <xf numFmtId="179" fontId="10" fillId="0" borderId="22" xfId="131" applyNumberFormat="1" applyFont="1" applyFill="1" applyBorder="1" applyAlignment="1">
      <alignment horizontal="right"/>
      <protection/>
    </xf>
    <xf numFmtId="0" fontId="10" fillId="0" borderId="19" xfId="131" applyFont="1" applyFill="1" applyBorder="1" applyAlignment="1">
      <alignment horizontal="center" vertical="center" wrapText="1"/>
      <protection/>
    </xf>
    <xf numFmtId="179" fontId="10" fillId="0" borderId="19" xfId="131" applyNumberFormat="1" applyFont="1" applyFill="1" applyBorder="1" applyAlignment="1">
      <alignment horizontal="center" vertical="center" wrapText="1"/>
      <protection/>
    </xf>
    <xf numFmtId="0" fontId="6" fillId="0" borderId="19" xfId="0" applyNumberFormat="1" applyFont="1" applyFill="1" applyBorder="1" applyAlignment="1">
      <alignment vertical="center"/>
    </xf>
    <xf numFmtId="176" fontId="12" fillId="0" borderId="23" xfId="131" applyNumberFormat="1" applyFont="1" applyFill="1" applyBorder="1" applyAlignment="1">
      <alignment horizontal="right" vertical="center"/>
      <protection/>
    </xf>
    <xf numFmtId="176" fontId="6" fillId="0" borderId="19" xfId="151" applyNumberFormat="1" applyFont="1" applyFill="1" applyBorder="1" applyAlignment="1" applyProtection="1">
      <alignment vertical="center"/>
      <protection locked="0"/>
    </xf>
    <xf numFmtId="180" fontId="6" fillId="0" borderId="19" xfId="151" applyNumberFormat="1" applyFont="1" applyFill="1" applyBorder="1" applyAlignment="1" applyProtection="1">
      <alignment vertical="center"/>
      <protection/>
    </xf>
    <xf numFmtId="49" fontId="6" fillId="0" borderId="19" xfId="150" applyNumberFormat="1" applyFont="1" applyFill="1" applyBorder="1" applyAlignment="1" applyProtection="1">
      <alignment horizontal="left" vertical="center" indent="1"/>
      <protection locked="0"/>
    </xf>
    <xf numFmtId="176" fontId="0" fillId="0" borderId="19" xfId="0" applyNumberFormat="1" applyFont="1" applyFill="1" applyBorder="1" applyAlignment="1">
      <alignment horizontal="right" vertical="center"/>
    </xf>
    <xf numFmtId="176" fontId="6" fillId="0" borderId="19" xfId="131" applyNumberFormat="1" applyFont="1" applyFill="1" applyBorder="1" applyAlignment="1">
      <alignment horizontal="right" vertical="center"/>
      <protection/>
    </xf>
    <xf numFmtId="176" fontId="6" fillId="0" borderId="23" xfId="131" applyNumberFormat="1" applyFont="1" applyFill="1" applyBorder="1" applyAlignment="1">
      <alignment horizontal="right" vertical="center"/>
      <protection/>
    </xf>
    <xf numFmtId="49" fontId="6" fillId="0" borderId="25" xfId="150" applyNumberFormat="1" applyFont="1" applyFill="1" applyBorder="1" applyAlignment="1" applyProtection="1">
      <alignment horizontal="left" vertical="center" indent="1"/>
      <protection locked="0"/>
    </xf>
    <xf numFmtId="180" fontId="6" fillId="0" borderId="25" xfId="151" applyNumberFormat="1" applyFont="1" applyFill="1" applyBorder="1" applyAlignment="1" applyProtection="1">
      <alignment vertical="center"/>
      <protection/>
    </xf>
    <xf numFmtId="176" fontId="6" fillId="0" borderId="26" xfId="131" applyNumberFormat="1" applyFont="1" applyFill="1" applyBorder="1" applyAlignment="1">
      <alignment horizontal="right" vertical="center"/>
      <protection/>
    </xf>
    <xf numFmtId="49" fontId="6" fillId="0" borderId="19" xfId="150" applyNumberFormat="1" applyFont="1" applyFill="1" applyBorder="1" applyAlignment="1" applyProtection="1">
      <alignment horizontal="left" vertical="center" indent="1"/>
      <protection/>
    </xf>
    <xf numFmtId="176" fontId="6" fillId="0" borderId="19" xfId="131" applyNumberFormat="1" applyFont="1" applyFill="1" applyBorder="1" applyAlignment="1">
      <alignment horizontal="right"/>
      <protection/>
    </xf>
    <xf numFmtId="0" fontId="66" fillId="0" borderId="19" xfId="0" applyFont="1" applyFill="1" applyBorder="1" applyAlignment="1">
      <alignment vertical="center"/>
    </xf>
    <xf numFmtId="0" fontId="0" fillId="0" borderId="0" xfId="154">
      <alignment/>
      <protection/>
    </xf>
    <xf numFmtId="0" fontId="2" fillId="0" borderId="0" xfId="154" applyFont="1">
      <alignment/>
      <protection/>
    </xf>
    <xf numFmtId="0" fontId="2" fillId="0" borderId="0" xfId="154" applyFont="1" applyAlignment="1">
      <alignment vertical="center"/>
      <protection/>
    </xf>
    <xf numFmtId="0" fontId="8" fillId="0" borderId="0" xfId="154" applyFont="1" applyAlignment="1">
      <alignment vertical="center"/>
      <protection/>
    </xf>
    <xf numFmtId="0" fontId="65" fillId="0" borderId="0" xfId="154" applyFont="1">
      <alignment/>
      <protection/>
    </xf>
    <xf numFmtId="0" fontId="65" fillId="0" borderId="0" xfId="154" applyFont="1" applyAlignment="1">
      <alignment horizontal="right"/>
      <protection/>
    </xf>
    <xf numFmtId="0" fontId="70" fillId="0" borderId="19" xfId="131" applyFont="1" applyFill="1" applyBorder="1" applyAlignment="1">
      <alignment horizontal="center" vertical="center" wrapText="1"/>
      <protection/>
    </xf>
    <xf numFmtId="179" fontId="70" fillId="0" borderId="19" xfId="131" applyNumberFormat="1" applyFont="1" applyFill="1" applyBorder="1" applyAlignment="1">
      <alignment horizontal="center" vertical="center" wrapText="1"/>
      <protection/>
    </xf>
    <xf numFmtId="0" fontId="66" fillId="0" borderId="19" xfId="154" applyFont="1" applyBorder="1" applyAlignment="1">
      <alignment horizontal="left" vertical="center"/>
      <protection/>
    </xf>
    <xf numFmtId="176" fontId="66" fillId="0" borderId="19" xfId="154" applyNumberFormat="1" applyFont="1" applyBorder="1" applyAlignment="1">
      <alignment vertical="center"/>
      <protection/>
    </xf>
    <xf numFmtId="180" fontId="66" fillId="0" borderId="19" xfId="154" applyNumberFormat="1" applyFont="1" applyBorder="1" applyAlignment="1">
      <alignment vertical="center"/>
      <protection/>
    </xf>
    <xf numFmtId="0" fontId="66" fillId="0" borderId="19" xfId="154" applyFont="1" applyBorder="1" applyAlignment="1">
      <alignment vertical="center"/>
      <protection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0" xfId="154" applyFont="1" applyAlignment="1">
      <alignment horizontal="center" vertical="center"/>
      <protection/>
    </xf>
    <xf numFmtId="0" fontId="65" fillId="0" borderId="19" xfId="131" applyFont="1" applyFill="1" applyBorder="1" applyAlignment="1">
      <alignment horizontal="center" vertical="center" wrapText="1"/>
      <protection/>
    </xf>
    <xf numFmtId="0" fontId="65" fillId="0" borderId="19" xfId="154" applyFont="1" applyFill="1" applyBorder="1" applyAlignment="1">
      <alignment horizontal="center" vertical="center" wrapText="1"/>
      <protection/>
    </xf>
    <xf numFmtId="180" fontId="65" fillId="0" borderId="19" xfId="131" applyNumberFormat="1" applyFont="1" applyFill="1" applyBorder="1" applyAlignment="1">
      <alignment horizontal="center" vertical="center" wrapText="1"/>
      <protection/>
    </xf>
    <xf numFmtId="0" fontId="71" fillId="0" borderId="0" xfId="131" applyFont="1" applyFill="1" applyBorder="1" applyAlignment="1">
      <alignment horizontal="center" vertical="center"/>
      <protection/>
    </xf>
    <xf numFmtId="0" fontId="7" fillId="0" borderId="19" xfId="131" applyFont="1" applyFill="1" applyBorder="1" applyAlignment="1">
      <alignment horizontal="center" vertical="center" wrapText="1"/>
      <protection/>
    </xf>
    <xf numFmtId="0" fontId="23" fillId="0" borderId="25" xfId="131" applyFont="1" applyFill="1" applyBorder="1" applyAlignment="1">
      <alignment horizontal="center" vertical="center"/>
      <protection/>
    </xf>
    <xf numFmtId="0" fontId="23" fillId="0" borderId="23" xfId="131" applyFont="1" applyFill="1" applyBorder="1" applyAlignment="1">
      <alignment horizontal="center" vertical="center"/>
      <protection/>
    </xf>
    <xf numFmtId="180" fontId="23" fillId="0" borderId="19" xfId="131" applyNumberFormat="1" applyFont="1" applyFill="1" applyBorder="1" applyAlignment="1">
      <alignment horizontal="center" vertical="center" wrapText="1"/>
      <protection/>
    </xf>
    <xf numFmtId="0" fontId="71" fillId="55" borderId="0" xfId="131" applyFont="1" applyFill="1" applyBorder="1" applyAlignment="1">
      <alignment horizontal="center" vertical="center"/>
      <protection/>
    </xf>
    <xf numFmtId="0" fontId="71" fillId="55" borderId="0" xfId="131" applyFont="1" applyFill="1" applyBorder="1" applyAlignment="1">
      <alignment horizontal="right" vertical="center"/>
      <protection/>
    </xf>
    <xf numFmtId="176" fontId="71" fillId="55" borderId="0" xfId="131" applyNumberFormat="1" applyFont="1" applyFill="1" applyBorder="1" applyAlignment="1">
      <alignment horizontal="center" vertical="center"/>
      <protection/>
    </xf>
    <xf numFmtId="0" fontId="65" fillId="55" borderId="19" xfId="131" applyFont="1" applyFill="1" applyBorder="1" applyAlignment="1">
      <alignment horizontal="center" vertical="center" wrapText="1"/>
      <protection/>
    </xf>
    <xf numFmtId="0" fontId="65" fillId="55" borderId="19" xfId="131" applyFont="1" applyFill="1" applyBorder="1" applyAlignment="1">
      <alignment horizontal="center" vertical="center"/>
      <protection/>
    </xf>
    <xf numFmtId="176" fontId="65" fillId="55" borderId="19" xfId="131" applyNumberFormat="1" applyFont="1" applyFill="1" applyBorder="1" applyAlignment="1">
      <alignment horizontal="center" vertical="center" wrapText="1"/>
      <protection/>
    </xf>
    <xf numFmtId="0" fontId="17" fillId="0" borderId="0" xfId="152" applyNumberFormat="1" applyFont="1" applyFill="1" applyAlignment="1" applyProtection="1">
      <alignment horizontal="center" vertical="center" wrapText="1"/>
      <protection/>
    </xf>
    <xf numFmtId="0" fontId="20" fillId="0" borderId="0" xfId="152" applyNumberFormat="1" applyFont="1" applyFill="1" applyAlignment="1" applyProtection="1">
      <alignment horizontal="center" vertical="center" wrapText="1"/>
      <protection/>
    </xf>
    <xf numFmtId="0" fontId="7" fillId="0" borderId="24" xfId="152" applyNumberFormat="1" applyFont="1" applyFill="1" applyBorder="1" applyAlignment="1" applyProtection="1">
      <alignment horizontal="center" vertical="center"/>
      <protection/>
    </xf>
    <xf numFmtId="0" fontId="7" fillId="0" borderId="27" xfId="152" applyNumberFormat="1" applyFont="1" applyFill="1" applyBorder="1" applyAlignment="1" applyProtection="1">
      <alignment horizontal="center" vertical="center"/>
      <protection/>
    </xf>
    <xf numFmtId="0" fontId="7" fillId="0" borderId="19" xfId="153" applyNumberFormat="1" applyFont="1" applyFill="1" applyBorder="1" applyAlignment="1" applyProtection="1">
      <alignment horizontal="center" vertical="center"/>
      <protection/>
    </xf>
    <xf numFmtId="178" fontId="7" fillId="0" borderId="19" xfId="153" applyNumberFormat="1" applyFont="1" applyFill="1" applyBorder="1" applyAlignment="1">
      <alignment horizontal="center" vertical="center"/>
      <protection/>
    </xf>
    <xf numFmtId="0" fontId="7" fillId="0" borderId="25" xfId="153" applyNumberFormat="1" applyFont="1" applyFill="1" applyBorder="1" applyAlignment="1" applyProtection="1">
      <alignment horizontal="center" vertical="center"/>
      <protection/>
    </xf>
    <xf numFmtId="0" fontId="7" fillId="0" borderId="23" xfId="153" applyNumberFormat="1" applyFont="1" applyFill="1" applyBorder="1" applyAlignment="1" applyProtection="1">
      <alignment horizontal="center" vertical="center"/>
      <protection/>
    </xf>
    <xf numFmtId="0" fontId="7" fillId="0" borderId="25" xfId="153" applyFont="1" applyFill="1" applyBorder="1" applyAlignment="1">
      <alignment horizontal="center" vertical="center"/>
      <protection/>
    </xf>
    <xf numFmtId="0" fontId="7" fillId="0" borderId="23" xfId="153" applyFont="1" applyFill="1" applyBorder="1" applyAlignment="1">
      <alignment horizontal="center" vertical="center"/>
      <protection/>
    </xf>
    <xf numFmtId="0" fontId="17" fillId="0" borderId="0" xfId="149" applyFont="1" applyAlignment="1">
      <alignment horizontal="center" vertical="center" wrapText="1"/>
      <protection/>
    </xf>
    <xf numFmtId="176" fontId="17" fillId="0" borderId="0" xfId="149" applyNumberFormat="1" applyFont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</cellXfs>
  <cellStyles count="31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_2007年市本级支出预算总表（报出表）" xfId="150"/>
    <cellStyle name="常规_2008年支出预算" xfId="151"/>
    <cellStyle name="常规_20150306181035" xfId="152"/>
    <cellStyle name="常规_2016年预算(含省提前告知）新" xfId="153"/>
    <cellStyle name="常规_全" xfId="154"/>
    <cellStyle name="Hyperlink" xfId="155"/>
    <cellStyle name="好" xfId="156"/>
    <cellStyle name="好 2" xfId="157"/>
    <cellStyle name="好 2 10" xfId="158"/>
    <cellStyle name="好 2 11" xfId="159"/>
    <cellStyle name="好 2 12" xfId="160"/>
    <cellStyle name="好 2 2" xfId="161"/>
    <cellStyle name="好 2 3" xfId="162"/>
    <cellStyle name="好 2 4" xfId="163"/>
    <cellStyle name="好 2 5" xfId="164"/>
    <cellStyle name="好 2 6" xfId="165"/>
    <cellStyle name="好 2 7" xfId="166"/>
    <cellStyle name="好 2 8" xfId="167"/>
    <cellStyle name="好 2 9" xfId="168"/>
    <cellStyle name="好 3" xfId="169"/>
    <cellStyle name="汇总" xfId="170"/>
    <cellStyle name="汇总 2" xfId="171"/>
    <cellStyle name="汇总 2 10" xfId="172"/>
    <cellStyle name="汇总 2 11" xfId="173"/>
    <cellStyle name="汇总 2 12" xfId="174"/>
    <cellStyle name="汇总 2 2" xfId="175"/>
    <cellStyle name="汇总 2 3" xfId="176"/>
    <cellStyle name="汇总 2 4" xfId="177"/>
    <cellStyle name="汇总 2 5" xfId="178"/>
    <cellStyle name="汇总 2 6" xfId="179"/>
    <cellStyle name="汇总 2 7" xfId="180"/>
    <cellStyle name="汇总 2 8" xfId="181"/>
    <cellStyle name="汇总 2 9" xfId="182"/>
    <cellStyle name="Currency" xfId="183"/>
    <cellStyle name="Currency [0]" xfId="184"/>
    <cellStyle name="计算" xfId="185"/>
    <cellStyle name="计算 2" xfId="186"/>
    <cellStyle name="计算 2 10" xfId="187"/>
    <cellStyle name="计算 2 11" xfId="188"/>
    <cellStyle name="计算 2 12" xfId="189"/>
    <cellStyle name="计算 2 2" xfId="190"/>
    <cellStyle name="计算 2 3" xfId="191"/>
    <cellStyle name="计算 2 4" xfId="192"/>
    <cellStyle name="计算 2 5" xfId="193"/>
    <cellStyle name="计算 2 6" xfId="194"/>
    <cellStyle name="计算 2 7" xfId="195"/>
    <cellStyle name="计算 2 8" xfId="196"/>
    <cellStyle name="计算 2 9" xfId="197"/>
    <cellStyle name="计算 3" xfId="198"/>
    <cellStyle name="检查单元格" xfId="199"/>
    <cellStyle name="检查单元格 2" xfId="200"/>
    <cellStyle name="检查单元格 2 10" xfId="201"/>
    <cellStyle name="检查单元格 2 11" xfId="202"/>
    <cellStyle name="检查单元格 2 12" xfId="203"/>
    <cellStyle name="检查单元格 2 2" xfId="204"/>
    <cellStyle name="检查单元格 2 3" xfId="205"/>
    <cellStyle name="检查单元格 2 4" xfId="206"/>
    <cellStyle name="检查单元格 2 5" xfId="207"/>
    <cellStyle name="检查单元格 2 6" xfId="208"/>
    <cellStyle name="检查单元格 2 7" xfId="209"/>
    <cellStyle name="检查单元格 2 8" xfId="210"/>
    <cellStyle name="检查单元格 2 9" xfId="211"/>
    <cellStyle name="检查单元格 3" xfId="212"/>
    <cellStyle name="解释性文本" xfId="213"/>
    <cellStyle name="解释性文本 2" xfId="214"/>
    <cellStyle name="解释性文本 2 10" xfId="215"/>
    <cellStyle name="解释性文本 2 11" xfId="216"/>
    <cellStyle name="解释性文本 2 12" xfId="217"/>
    <cellStyle name="解释性文本 2 2" xfId="218"/>
    <cellStyle name="解释性文本 2 3" xfId="219"/>
    <cellStyle name="解释性文本 2 4" xfId="220"/>
    <cellStyle name="解释性文本 2 5" xfId="221"/>
    <cellStyle name="解释性文本 2 6" xfId="222"/>
    <cellStyle name="解释性文本 2 7" xfId="223"/>
    <cellStyle name="解释性文本 2 8" xfId="224"/>
    <cellStyle name="解释性文本 2 9" xfId="225"/>
    <cellStyle name="警告文本" xfId="226"/>
    <cellStyle name="警告文本 2" xfId="227"/>
    <cellStyle name="警告文本 2 10" xfId="228"/>
    <cellStyle name="警告文本 2 11" xfId="229"/>
    <cellStyle name="警告文本 2 12" xfId="230"/>
    <cellStyle name="警告文本 2 2" xfId="231"/>
    <cellStyle name="警告文本 2 3" xfId="232"/>
    <cellStyle name="警告文本 2 4" xfId="233"/>
    <cellStyle name="警告文本 2 5" xfId="234"/>
    <cellStyle name="警告文本 2 6" xfId="235"/>
    <cellStyle name="警告文本 2 7" xfId="236"/>
    <cellStyle name="警告文本 2 8" xfId="237"/>
    <cellStyle name="警告文本 2 9" xfId="238"/>
    <cellStyle name="链接单元格" xfId="239"/>
    <cellStyle name="链接单元格 2" xfId="240"/>
    <cellStyle name="链接单元格 2 10" xfId="241"/>
    <cellStyle name="链接单元格 2 11" xfId="242"/>
    <cellStyle name="链接单元格 2 12" xfId="243"/>
    <cellStyle name="链接单元格 2 2" xfId="244"/>
    <cellStyle name="链接单元格 2 3" xfId="245"/>
    <cellStyle name="链接单元格 2 4" xfId="246"/>
    <cellStyle name="链接单元格 2 5" xfId="247"/>
    <cellStyle name="链接单元格 2 6" xfId="248"/>
    <cellStyle name="链接单元格 2 7" xfId="249"/>
    <cellStyle name="链接单元格 2 8" xfId="250"/>
    <cellStyle name="链接单元格 2 9" xfId="251"/>
    <cellStyle name="Comma" xfId="252"/>
    <cellStyle name="千位分隔 2" xfId="253"/>
    <cellStyle name="千位分隔 2 2" xfId="254"/>
    <cellStyle name="千位分隔 2 3" xfId="255"/>
    <cellStyle name="千位分隔 2 4" xfId="256"/>
    <cellStyle name="Comma [0]" xfId="257"/>
    <cellStyle name="强调文字颜色 1" xfId="258"/>
    <cellStyle name="强调文字颜色 1 2" xfId="259"/>
    <cellStyle name="强调文字颜色 2" xfId="260"/>
    <cellStyle name="强调文字颜色 2 2" xfId="261"/>
    <cellStyle name="强调文字颜色 3" xfId="262"/>
    <cellStyle name="强调文字颜色 3 2" xfId="263"/>
    <cellStyle name="强调文字颜色 4" xfId="264"/>
    <cellStyle name="强调文字颜色 4 2" xfId="265"/>
    <cellStyle name="强调文字颜色 5" xfId="266"/>
    <cellStyle name="强调文字颜色 5 2" xfId="267"/>
    <cellStyle name="强调文字颜色 6" xfId="268"/>
    <cellStyle name="强调文字颜色 6 2" xfId="269"/>
    <cellStyle name="适中" xfId="270"/>
    <cellStyle name="适中 2" xfId="271"/>
    <cellStyle name="适中 2 10" xfId="272"/>
    <cellStyle name="适中 2 11" xfId="273"/>
    <cellStyle name="适中 2 12" xfId="274"/>
    <cellStyle name="适中 2 2" xfId="275"/>
    <cellStyle name="适中 2 3" xfId="276"/>
    <cellStyle name="适中 2 4" xfId="277"/>
    <cellStyle name="适中 2 5" xfId="278"/>
    <cellStyle name="适中 2 6" xfId="279"/>
    <cellStyle name="适中 2 7" xfId="280"/>
    <cellStyle name="适中 2 8" xfId="281"/>
    <cellStyle name="适中 2 9" xfId="282"/>
    <cellStyle name="适中 3" xfId="283"/>
    <cellStyle name="输出" xfId="284"/>
    <cellStyle name="输出 2" xfId="285"/>
    <cellStyle name="输出 2 10" xfId="286"/>
    <cellStyle name="输出 2 11" xfId="287"/>
    <cellStyle name="输出 2 12" xfId="288"/>
    <cellStyle name="输出 2 2" xfId="289"/>
    <cellStyle name="输出 2 3" xfId="290"/>
    <cellStyle name="输出 2 4" xfId="291"/>
    <cellStyle name="输出 2 5" xfId="292"/>
    <cellStyle name="输出 2 6" xfId="293"/>
    <cellStyle name="输出 2 7" xfId="294"/>
    <cellStyle name="输出 2 8" xfId="295"/>
    <cellStyle name="输出 2 9" xfId="296"/>
    <cellStyle name="输出 3" xfId="297"/>
    <cellStyle name="输入" xfId="298"/>
    <cellStyle name="输入 2" xfId="299"/>
    <cellStyle name="输入 2 10" xfId="300"/>
    <cellStyle name="输入 2 11" xfId="301"/>
    <cellStyle name="输入 2 12" xfId="302"/>
    <cellStyle name="输入 2 2" xfId="303"/>
    <cellStyle name="输入 2 3" xfId="304"/>
    <cellStyle name="输入 2 4" xfId="305"/>
    <cellStyle name="输入 2 5" xfId="306"/>
    <cellStyle name="输入 2 6" xfId="307"/>
    <cellStyle name="输入 2 7" xfId="308"/>
    <cellStyle name="输入 2 8" xfId="309"/>
    <cellStyle name="输入 2 9" xfId="310"/>
    <cellStyle name="输入 3" xfId="311"/>
    <cellStyle name="样式 1" xfId="312"/>
    <cellStyle name="Followed Hyperlink" xfId="313"/>
    <cellStyle name="注释" xfId="314"/>
    <cellStyle name="注释 2" xfId="315"/>
    <cellStyle name="注释 2 10" xfId="316"/>
    <cellStyle name="注释 2 11" xfId="317"/>
    <cellStyle name="注释 2 12" xfId="318"/>
    <cellStyle name="注释 2 2" xfId="319"/>
    <cellStyle name="注释 2 3" xfId="320"/>
    <cellStyle name="注释 2 4" xfId="321"/>
    <cellStyle name="注释 2 5" xfId="322"/>
    <cellStyle name="注释 2 6" xfId="323"/>
    <cellStyle name="注释 2 7" xfId="324"/>
    <cellStyle name="注释 2 8" xfId="325"/>
    <cellStyle name="注释 2 9" xfId="326"/>
    <cellStyle name="注释 3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104.875" style="0" customWidth="1"/>
  </cols>
  <sheetData>
    <row r="1" ht="24.75" customHeight="1"/>
    <row r="2" s="2" customFormat="1" ht="40.5" customHeight="1">
      <c r="A2" s="163" t="s">
        <v>0</v>
      </c>
    </row>
    <row r="3" ht="15" customHeight="1"/>
    <row r="4" s="13" customFormat="1" ht="39.75" customHeight="1">
      <c r="A4" s="13" t="s">
        <v>1</v>
      </c>
    </row>
    <row r="5" s="13" customFormat="1" ht="39.75" customHeight="1">
      <c r="A5" s="13" t="s">
        <v>2</v>
      </c>
    </row>
    <row r="6" s="13" customFormat="1" ht="39.75" customHeight="1">
      <c r="A6" s="13" t="s">
        <v>3</v>
      </c>
    </row>
    <row r="7" s="13" customFormat="1" ht="39.75" customHeight="1">
      <c r="A7" s="13" t="s">
        <v>4</v>
      </c>
    </row>
    <row r="8" s="13" customFormat="1" ht="39.75" customHeight="1">
      <c r="A8" s="13" t="s">
        <v>5</v>
      </c>
    </row>
    <row r="9" s="13" customFormat="1" ht="39.75" customHeight="1">
      <c r="A9" s="13" t="s">
        <v>6</v>
      </c>
    </row>
    <row r="10" s="13" customFormat="1" ht="39.75" customHeight="1">
      <c r="A10" s="13" t="s">
        <v>7</v>
      </c>
    </row>
    <row r="11" s="13" customFormat="1" ht="39.75" customHeight="1">
      <c r="A11" s="164" t="s">
        <v>8</v>
      </c>
    </row>
    <row r="12" s="13" customFormat="1" ht="39.75" customHeight="1">
      <c r="A12" s="164"/>
    </row>
    <row r="13" ht="30" customHeight="1"/>
    <row r="14" ht="30" customHeight="1"/>
    <row r="15" ht="30" customHeight="1"/>
    <row r="16" ht="30" customHeight="1"/>
    <row r="17" ht="30" customHeight="1"/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selection activeCell="B9" sqref="B9"/>
    </sheetView>
  </sheetViews>
  <sheetFormatPr defaultColWidth="9.00390625" defaultRowHeight="14.25"/>
  <cols>
    <col min="1" max="1" width="37.50390625" style="151" customWidth="1"/>
    <col min="2" max="4" width="16.75390625" style="151" customWidth="1"/>
    <col min="5" max="5" width="18.625" style="151" customWidth="1"/>
    <col min="6" max="253" width="9.00390625" style="151" customWidth="1"/>
  </cols>
  <sheetData>
    <row r="1" spans="1:5" s="151" customFormat="1" ht="26.25" customHeight="1">
      <c r="A1" s="165" t="s">
        <v>9</v>
      </c>
      <c r="B1" s="165"/>
      <c r="C1" s="165"/>
      <c r="D1" s="165"/>
      <c r="E1" s="165"/>
    </row>
    <row r="2" spans="1:5" s="152" customFormat="1" ht="19.5" customHeight="1">
      <c r="A2" s="155"/>
      <c r="B2" s="155"/>
      <c r="C2" s="155"/>
      <c r="D2" s="155"/>
      <c r="E2" s="156" t="s">
        <v>10</v>
      </c>
    </row>
    <row r="3" spans="1:5" s="153" customFormat="1" ht="19.5" customHeight="1">
      <c r="A3" s="167" t="s">
        <v>11</v>
      </c>
      <c r="B3" s="168" t="s">
        <v>12</v>
      </c>
      <c r="C3" s="168" t="s">
        <v>13</v>
      </c>
      <c r="D3" s="166" t="s">
        <v>14</v>
      </c>
      <c r="E3" s="166"/>
    </row>
    <row r="4" spans="1:5" s="153" customFormat="1" ht="19.5" customHeight="1">
      <c r="A4" s="167"/>
      <c r="B4" s="168"/>
      <c r="C4" s="168"/>
      <c r="D4" s="157" t="s">
        <v>15</v>
      </c>
      <c r="E4" s="158" t="s">
        <v>16</v>
      </c>
    </row>
    <row r="5" spans="1:5" s="153" customFormat="1" ht="19.5" customHeight="1">
      <c r="A5" s="159" t="s">
        <v>17</v>
      </c>
      <c r="B5" s="160">
        <f>B6+B23</f>
        <v>11850</v>
      </c>
      <c r="C5" s="160">
        <f>C6+C23</f>
        <v>11729</v>
      </c>
      <c r="D5" s="160">
        <f>B5-C5</f>
        <v>121</v>
      </c>
      <c r="E5" s="161">
        <f aca="true" t="shared" si="0" ref="E5:E22">D5/C5*100</f>
        <v>1.0316310000852587</v>
      </c>
    </row>
    <row r="6" spans="1:5" s="154" customFormat="1" ht="19.5" customHeight="1">
      <c r="A6" s="162" t="s">
        <v>18</v>
      </c>
      <c r="B6" s="160">
        <f>SUM(B7,B9:B22)</f>
        <v>10900</v>
      </c>
      <c r="C6" s="160">
        <f>SUM(C7,C9:C22)</f>
        <v>10756</v>
      </c>
      <c r="D6" s="160">
        <f aca="true" t="shared" si="1" ref="D6:D22">B6-C6</f>
        <v>144</v>
      </c>
      <c r="E6" s="161">
        <f t="shared" si="0"/>
        <v>1.338787653402752</v>
      </c>
    </row>
    <row r="7" spans="1:5" s="154" customFormat="1" ht="19.5" customHeight="1">
      <c r="A7" s="162" t="s">
        <v>19</v>
      </c>
      <c r="B7" s="160">
        <v>5045</v>
      </c>
      <c r="C7" s="160">
        <v>5048</v>
      </c>
      <c r="D7" s="160">
        <f t="shared" si="1"/>
        <v>-3</v>
      </c>
      <c r="E7" s="161">
        <f t="shared" si="0"/>
        <v>-0.05942947702060222</v>
      </c>
    </row>
    <row r="8" spans="1:5" s="154" customFormat="1" ht="19.5" customHeight="1">
      <c r="A8" s="162" t="s">
        <v>20</v>
      </c>
      <c r="B8" s="160">
        <v>2200</v>
      </c>
      <c r="C8" s="160">
        <v>2203</v>
      </c>
      <c r="D8" s="160">
        <f t="shared" si="1"/>
        <v>-3</v>
      </c>
      <c r="E8" s="161">
        <f t="shared" si="0"/>
        <v>-0.13617793917385385</v>
      </c>
    </row>
    <row r="9" spans="1:5" s="154" customFormat="1" ht="19.5" customHeight="1">
      <c r="A9" s="162" t="s">
        <v>21</v>
      </c>
      <c r="B9" s="160"/>
      <c r="C9" s="160"/>
      <c r="D9" s="160">
        <f t="shared" si="1"/>
        <v>0</v>
      </c>
      <c r="E9" s="161" t="e">
        <f t="shared" si="0"/>
        <v>#DIV/0!</v>
      </c>
    </row>
    <row r="10" spans="1:5" s="154" customFormat="1" ht="19.5" customHeight="1">
      <c r="A10" s="162" t="s">
        <v>22</v>
      </c>
      <c r="B10" s="160">
        <v>1150</v>
      </c>
      <c r="C10" s="160">
        <v>958</v>
      </c>
      <c r="D10" s="160">
        <f t="shared" si="1"/>
        <v>192</v>
      </c>
      <c r="E10" s="161">
        <f t="shared" si="0"/>
        <v>20.041753653444676</v>
      </c>
    </row>
    <row r="11" spans="1:5" s="154" customFormat="1" ht="19.5" customHeight="1">
      <c r="A11" s="162" t="s">
        <v>23</v>
      </c>
      <c r="B11" s="160">
        <v>90</v>
      </c>
      <c r="C11" s="160">
        <v>82</v>
      </c>
      <c r="D11" s="160">
        <f t="shared" si="1"/>
        <v>8</v>
      </c>
      <c r="E11" s="161">
        <f t="shared" si="0"/>
        <v>9.75609756097561</v>
      </c>
    </row>
    <row r="12" spans="1:5" s="154" customFormat="1" ht="19.5" customHeight="1">
      <c r="A12" s="162" t="s">
        <v>24</v>
      </c>
      <c r="B12" s="160"/>
      <c r="C12" s="160">
        <v>18</v>
      </c>
      <c r="D12" s="160">
        <f t="shared" si="1"/>
        <v>-18</v>
      </c>
      <c r="E12" s="161">
        <f t="shared" si="0"/>
        <v>-100</v>
      </c>
    </row>
    <row r="13" spans="1:5" s="154" customFormat="1" ht="19.5" customHeight="1">
      <c r="A13" s="162" t="s">
        <v>25</v>
      </c>
      <c r="B13" s="160">
        <v>1300</v>
      </c>
      <c r="C13" s="160">
        <v>1162</v>
      </c>
      <c r="D13" s="160">
        <f t="shared" si="1"/>
        <v>138</v>
      </c>
      <c r="E13" s="161">
        <f t="shared" si="0"/>
        <v>11.876075731497417</v>
      </c>
    </row>
    <row r="14" spans="1:5" s="154" customFormat="1" ht="19.5" customHeight="1">
      <c r="A14" s="162" t="s">
        <v>26</v>
      </c>
      <c r="B14" s="160">
        <v>700</v>
      </c>
      <c r="C14" s="160">
        <v>654</v>
      </c>
      <c r="D14" s="160">
        <f t="shared" si="1"/>
        <v>46</v>
      </c>
      <c r="E14" s="161">
        <f t="shared" si="0"/>
        <v>7.033639143730887</v>
      </c>
    </row>
    <row r="15" spans="1:5" s="154" customFormat="1" ht="19.5" customHeight="1">
      <c r="A15" s="162" t="s">
        <v>27</v>
      </c>
      <c r="B15" s="160">
        <v>170</v>
      </c>
      <c r="C15" s="160">
        <v>166</v>
      </c>
      <c r="D15" s="160">
        <f t="shared" si="1"/>
        <v>4</v>
      </c>
      <c r="E15" s="161">
        <f t="shared" si="0"/>
        <v>2.4096385542168677</v>
      </c>
    </row>
    <row r="16" spans="1:5" s="154" customFormat="1" ht="19.5" customHeight="1">
      <c r="A16" s="162" t="s">
        <v>28</v>
      </c>
      <c r="B16" s="160">
        <v>2200</v>
      </c>
      <c r="C16" s="160">
        <v>2133</v>
      </c>
      <c r="D16" s="160">
        <f t="shared" si="1"/>
        <v>67</v>
      </c>
      <c r="E16" s="161">
        <f t="shared" si="0"/>
        <v>3.1411157993436474</v>
      </c>
    </row>
    <row r="17" spans="1:5" s="154" customFormat="1" ht="19.5" customHeight="1">
      <c r="A17" s="162" t="s">
        <v>29</v>
      </c>
      <c r="B17" s="160"/>
      <c r="C17" s="160">
        <v>1</v>
      </c>
      <c r="D17" s="160">
        <f t="shared" si="1"/>
        <v>-1</v>
      </c>
      <c r="E17" s="161">
        <f t="shared" si="0"/>
        <v>-100</v>
      </c>
    </row>
    <row r="18" spans="1:5" s="154" customFormat="1" ht="19.5" customHeight="1">
      <c r="A18" s="162" t="s">
        <v>30</v>
      </c>
      <c r="B18" s="160"/>
      <c r="C18" s="160">
        <v>17</v>
      </c>
      <c r="D18" s="160">
        <f t="shared" si="1"/>
        <v>-17</v>
      </c>
      <c r="E18" s="161">
        <f t="shared" si="0"/>
        <v>-100</v>
      </c>
    </row>
    <row r="19" spans="1:5" s="154" customFormat="1" ht="19.5" customHeight="1">
      <c r="A19" s="162" t="s">
        <v>31</v>
      </c>
      <c r="B19" s="160"/>
      <c r="C19" s="160">
        <v>267</v>
      </c>
      <c r="D19" s="160">
        <f t="shared" si="1"/>
        <v>-267</v>
      </c>
      <c r="E19" s="161">
        <f t="shared" si="0"/>
        <v>-100</v>
      </c>
    </row>
    <row r="20" spans="1:5" s="154" customFormat="1" ht="19.5" customHeight="1">
      <c r="A20" s="162" t="s">
        <v>32</v>
      </c>
      <c r="B20" s="160">
        <v>245</v>
      </c>
      <c r="C20" s="160">
        <v>250</v>
      </c>
      <c r="D20" s="160">
        <f t="shared" si="1"/>
        <v>-5</v>
      </c>
      <c r="E20" s="161">
        <f t="shared" si="0"/>
        <v>-2</v>
      </c>
    </row>
    <row r="21" spans="1:5" s="154" customFormat="1" ht="19.5" customHeight="1">
      <c r="A21" s="162" t="s">
        <v>33</v>
      </c>
      <c r="B21" s="160"/>
      <c r="C21" s="160"/>
      <c r="D21" s="160">
        <f t="shared" si="1"/>
        <v>0</v>
      </c>
      <c r="E21" s="161" t="e">
        <f t="shared" si="0"/>
        <v>#DIV/0!</v>
      </c>
    </row>
    <row r="22" spans="1:5" s="154" customFormat="1" ht="19.5" customHeight="1">
      <c r="A22" s="162" t="s">
        <v>34</v>
      </c>
      <c r="B22" s="160"/>
      <c r="C22" s="160"/>
      <c r="D22" s="160">
        <f t="shared" si="1"/>
        <v>0</v>
      </c>
      <c r="E22" s="161" t="e">
        <f t="shared" si="0"/>
        <v>#DIV/0!</v>
      </c>
    </row>
    <row r="23" spans="1:5" s="154" customFormat="1" ht="19.5" customHeight="1">
      <c r="A23" s="162" t="s">
        <v>35</v>
      </c>
      <c r="B23" s="160">
        <f>SUM(B24,B27:B33)</f>
        <v>950</v>
      </c>
      <c r="C23" s="160">
        <f>SUM(C24,C27:C33)</f>
        <v>973</v>
      </c>
      <c r="D23" s="160">
        <f aca="true" t="shared" si="2" ref="D23:D33">B23-C23</f>
        <v>-23</v>
      </c>
      <c r="E23" s="161">
        <f aca="true" t="shared" si="3" ref="E23:E33">D23/C23*100</f>
        <v>-2.36382322713258</v>
      </c>
    </row>
    <row r="24" spans="1:5" s="154" customFormat="1" ht="19.5" customHeight="1">
      <c r="A24" s="162" t="s">
        <v>36</v>
      </c>
      <c r="B24" s="160">
        <f>B25+B26</f>
        <v>900</v>
      </c>
      <c r="C24" s="160">
        <f>C25+C26</f>
        <v>789</v>
      </c>
      <c r="D24" s="160">
        <f t="shared" si="2"/>
        <v>111</v>
      </c>
      <c r="E24" s="161">
        <f t="shared" si="3"/>
        <v>14.068441064638785</v>
      </c>
    </row>
    <row r="25" spans="1:5" s="154" customFormat="1" ht="19.5" customHeight="1">
      <c r="A25" s="162" t="s">
        <v>37</v>
      </c>
      <c r="B25" s="160">
        <v>550</v>
      </c>
      <c r="C25" s="160">
        <v>497</v>
      </c>
      <c r="D25" s="160">
        <f t="shared" si="2"/>
        <v>53</v>
      </c>
      <c r="E25" s="161"/>
    </row>
    <row r="26" spans="1:5" s="154" customFormat="1" ht="19.5" customHeight="1">
      <c r="A26" s="162" t="s">
        <v>38</v>
      </c>
      <c r="B26" s="160">
        <v>350</v>
      </c>
      <c r="C26" s="160">
        <v>292</v>
      </c>
      <c r="D26" s="160">
        <f t="shared" si="2"/>
        <v>58</v>
      </c>
      <c r="E26" s="161"/>
    </row>
    <row r="27" spans="1:5" s="154" customFormat="1" ht="19.5" customHeight="1">
      <c r="A27" s="162" t="s">
        <v>39</v>
      </c>
      <c r="B27" s="160">
        <v>20</v>
      </c>
      <c r="C27" s="160">
        <v>34</v>
      </c>
      <c r="D27" s="160">
        <f t="shared" si="2"/>
        <v>-14</v>
      </c>
      <c r="E27" s="161">
        <f t="shared" si="3"/>
        <v>-41.17647058823529</v>
      </c>
    </row>
    <row r="28" spans="1:5" s="154" customFormat="1" ht="19.5" customHeight="1">
      <c r="A28" s="162" t="s">
        <v>40</v>
      </c>
      <c r="B28" s="160"/>
      <c r="C28" s="160"/>
      <c r="D28" s="160">
        <f t="shared" si="2"/>
        <v>0</v>
      </c>
      <c r="E28" s="161" t="e">
        <f t="shared" si="3"/>
        <v>#DIV/0!</v>
      </c>
    </row>
    <row r="29" spans="1:5" s="154" customFormat="1" ht="19.5" customHeight="1">
      <c r="A29" s="162" t="s">
        <v>41</v>
      </c>
      <c r="B29" s="160"/>
      <c r="C29" s="160"/>
      <c r="D29" s="160">
        <f t="shared" si="2"/>
        <v>0</v>
      </c>
      <c r="E29" s="161" t="e">
        <f t="shared" si="3"/>
        <v>#DIV/0!</v>
      </c>
    </row>
    <row r="30" spans="1:5" s="154" customFormat="1" ht="19.5" customHeight="1">
      <c r="A30" s="162" t="s">
        <v>42</v>
      </c>
      <c r="B30" s="160">
        <v>30</v>
      </c>
      <c r="C30" s="160">
        <v>150</v>
      </c>
      <c r="D30" s="160">
        <f t="shared" si="2"/>
        <v>-120</v>
      </c>
      <c r="E30" s="161">
        <f t="shared" si="3"/>
        <v>-80</v>
      </c>
    </row>
    <row r="31" spans="1:5" s="154" customFormat="1" ht="19.5" customHeight="1">
      <c r="A31" s="162" t="s">
        <v>43</v>
      </c>
      <c r="B31" s="160"/>
      <c r="C31" s="160"/>
      <c r="D31" s="160">
        <f t="shared" si="2"/>
        <v>0</v>
      </c>
      <c r="E31" s="161" t="e">
        <f t="shared" si="3"/>
        <v>#DIV/0!</v>
      </c>
    </row>
    <row r="32" spans="1:5" s="154" customFormat="1" ht="19.5" customHeight="1">
      <c r="A32" s="162" t="s">
        <v>44</v>
      </c>
      <c r="B32" s="160"/>
      <c r="C32" s="160"/>
      <c r="D32" s="160">
        <f t="shared" si="2"/>
        <v>0</v>
      </c>
      <c r="E32" s="161" t="e">
        <f t="shared" si="3"/>
        <v>#DIV/0!</v>
      </c>
    </row>
    <row r="33" spans="1:5" s="154" customFormat="1" ht="19.5" customHeight="1">
      <c r="A33" s="162" t="s">
        <v>45</v>
      </c>
      <c r="B33" s="160"/>
      <c r="C33" s="160"/>
      <c r="D33" s="160">
        <f t="shared" si="2"/>
        <v>0</v>
      </c>
      <c r="E33" s="161" t="e">
        <f t="shared" si="3"/>
        <v>#DIV/0!</v>
      </c>
    </row>
    <row r="34" spans="1:5" s="154" customFormat="1" ht="19.5" customHeight="1">
      <c r="A34" s="162"/>
      <c r="B34" s="160"/>
      <c r="C34" s="160"/>
      <c r="D34" s="160"/>
      <c r="E34" s="161"/>
    </row>
    <row r="35" spans="1:5" s="154" customFormat="1" ht="19.5" customHeight="1">
      <c r="A35" s="162" t="s">
        <v>46</v>
      </c>
      <c r="B35" s="160"/>
      <c r="C35" s="160"/>
      <c r="D35" s="160"/>
      <c r="E35" s="161"/>
    </row>
    <row r="36" spans="1:5" s="154" customFormat="1" ht="19.5" customHeight="1">
      <c r="A36" s="162" t="s">
        <v>47</v>
      </c>
      <c r="B36" s="160"/>
      <c r="C36" s="160"/>
      <c r="D36" s="160"/>
      <c r="E36" s="161"/>
    </row>
    <row r="37" spans="1:5" s="154" customFormat="1" ht="19.5" customHeight="1">
      <c r="A37" s="162" t="s">
        <v>48</v>
      </c>
      <c r="B37" s="160">
        <f>B23</f>
        <v>950</v>
      </c>
      <c r="C37" s="160">
        <f>C23</f>
        <v>973</v>
      </c>
      <c r="D37" s="160">
        <f>B37-C37</f>
        <v>-23</v>
      </c>
      <c r="E37" s="161">
        <f>D37/C37*100</f>
        <v>-2.36382322713258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55" right="0.55" top="0.7900000000000001" bottom="0.7900000000000001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SheetLayoutView="100" workbookViewId="0" topLeftCell="A1">
      <selection activeCell="C27" sqref="C27"/>
    </sheetView>
  </sheetViews>
  <sheetFormatPr defaultColWidth="9.00390625" defaultRowHeight="21.75" customHeight="1"/>
  <cols>
    <col min="1" max="1" width="39.125" style="99" customWidth="1"/>
    <col min="2" max="3" width="17.75390625" style="127" customWidth="1"/>
    <col min="4" max="4" width="14.50390625" style="128" customWidth="1"/>
    <col min="5" max="5" width="21.75390625" style="129" customWidth="1"/>
    <col min="6" max="252" width="9.00390625" style="103" customWidth="1"/>
    <col min="253" max="16384" width="9.00390625" style="130" customWidth="1"/>
  </cols>
  <sheetData>
    <row r="1" spans="1:5" s="126" customFormat="1" ht="24" customHeight="1">
      <c r="A1" s="169" t="s">
        <v>49</v>
      </c>
      <c r="B1" s="169"/>
      <c r="C1" s="169"/>
      <c r="D1" s="169"/>
      <c r="E1" s="169"/>
    </row>
    <row r="2" spans="1:5" s="95" customFormat="1" ht="18.75" customHeight="1">
      <c r="A2" s="131"/>
      <c r="B2" s="132"/>
      <c r="C2" s="132"/>
      <c r="D2" s="133"/>
      <c r="E2" s="134" t="s">
        <v>50</v>
      </c>
    </row>
    <row r="3" spans="1:5" s="95" customFormat="1" ht="19.5" customHeight="1">
      <c r="A3" s="171" t="s">
        <v>51</v>
      </c>
      <c r="B3" s="173" t="s">
        <v>12</v>
      </c>
      <c r="C3" s="173" t="s">
        <v>13</v>
      </c>
      <c r="D3" s="170" t="s">
        <v>14</v>
      </c>
      <c r="E3" s="170"/>
    </row>
    <row r="4" spans="1:5" s="95" customFormat="1" ht="18" customHeight="1">
      <c r="A4" s="172"/>
      <c r="B4" s="173"/>
      <c r="C4" s="173"/>
      <c r="D4" s="135" t="s">
        <v>15</v>
      </c>
      <c r="E4" s="136" t="s">
        <v>16</v>
      </c>
    </row>
    <row r="5" spans="1:5" s="96" customFormat="1" ht="18" customHeight="1">
      <c r="A5" s="137" t="s">
        <v>52</v>
      </c>
      <c r="B5" s="138">
        <f>SUM(B6:B26)</f>
        <v>11600</v>
      </c>
      <c r="C5" s="138">
        <f>SUM(C6:C26)</f>
        <v>12501</v>
      </c>
      <c r="D5" s="139">
        <f>B5-C5</f>
        <v>-901</v>
      </c>
      <c r="E5" s="140">
        <f>IF(C5=0,"",ROUND(D5/C5*100,1))</f>
        <v>-7.2</v>
      </c>
    </row>
    <row r="6" spans="1:5" s="97" customFormat="1" ht="18" customHeight="1">
      <c r="A6" s="141" t="s">
        <v>53</v>
      </c>
      <c r="B6" s="142">
        <v>1290</v>
      </c>
      <c r="C6" s="143">
        <v>2863</v>
      </c>
      <c r="D6" s="139">
        <f aca="true" t="shared" si="0" ref="D6:D27">B6-C6</f>
        <v>-1573</v>
      </c>
      <c r="E6" s="140">
        <f aca="true" t="shared" si="1" ref="E6:E27">IF(C6=0,"",ROUND(D6/C6*100,1))</f>
        <v>-54.9</v>
      </c>
    </row>
    <row r="7" spans="1:5" s="97" customFormat="1" ht="18" customHeight="1">
      <c r="A7" s="141" t="s">
        <v>54</v>
      </c>
      <c r="B7" s="142"/>
      <c r="C7" s="143"/>
      <c r="D7" s="139">
        <f t="shared" si="0"/>
        <v>0</v>
      </c>
      <c r="E7" s="140">
        <f t="shared" si="1"/>
      </c>
    </row>
    <row r="8" spans="1:5" s="97" customFormat="1" ht="18" customHeight="1">
      <c r="A8" s="141" t="s">
        <v>55</v>
      </c>
      <c r="B8" s="142"/>
      <c r="C8" s="144"/>
      <c r="D8" s="139">
        <f t="shared" si="0"/>
        <v>0</v>
      </c>
      <c r="E8" s="140">
        <f t="shared" si="1"/>
      </c>
    </row>
    <row r="9" spans="1:5" s="97" customFormat="1" ht="18" customHeight="1">
      <c r="A9" s="145" t="s">
        <v>56</v>
      </c>
      <c r="B9" s="142">
        <v>2130</v>
      </c>
      <c r="C9" s="144">
        <v>2311</v>
      </c>
      <c r="D9" s="139">
        <f t="shared" si="0"/>
        <v>-181</v>
      </c>
      <c r="E9" s="146">
        <f t="shared" si="1"/>
        <v>-7.8</v>
      </c>
    </row>
    <row r="10" spans="1:5" s="97" customFormat="1" ht="18" customHeight="1">
      <c r="A10" s="141" t="s">
        <v>57</v>
      </c>
      <c r="B10" s="142"/>
      <c r="C10" s="144"/>
      <c r="D10" s="139">
        <f t="shared" si="0"/>
        <v>0</v>
      </c>
      <c r="E10" s="140">
        <f t="shared" si="1"/>
      </c>
    </row>
    <row r="11" spans="1:5" s="97" customFormat="1" ht="18" customHeight="1">
      <c r="A11" s="141" t="s">
        <v>58</v>
      </c>
      <c r="B11" s="142">
        <v>22</v>
      </c>
      <c r="C11" s="144">
        <v>30</v>
      </c>
      <c r="D11" s="139">
        <f t="shared" si="0"/>
        <v>-8</v>
      </c>
      <c r="E11" s="140">
        <f t="shared" si="1"/>
        <v>-26.7</v>
      </c>
    </row>
    <row r="12" spans="1:5" s="97" customFormat="1" ht="18" customHeight="1">
      <c r="A12" s="141" t="s">
        <v>59</v>
      </c>
      <c r="B12" s="142">
        <f>5205+352</f>
        <v>5557</v>
      </c>
      <c r="C12" s="144">
        <v>4124</v>
      </c>
      <c r="D12" s="139">
        <f t="shared" si="0"/>
        <v>1433</v>
      </c>
      <c r="E12" s="140">
        <f t="shared" si="1"/>
        <v>34.7</v>
      </c>
    </row>
    <row r="13" spans="1:5" s="97" customFormat="1" ht="18" customHeight="1">
      <c r="A13" s="141" t="s">
        <v>60</v>
      </c>
      <c r="B13" s="142">
        <v>1045</v>
      </c>
      <c r="C13" s="144">
        <v>1183</v>
      </c>
      <c r="D13" s="139">
        <f t="shared" si="0"/>
        <v>-138</v>
      </c>
      <c r="E13" s="140">
        <f t="shared" si="1"/>
        <v>-11.7</v>
      </c>
    </row>
    <row r="14" spans="1:5" s="97" customFormat="1" ht="18" customHeight="1">
      <c r="A14" s="141" t="s">
        <v>61</v>
      </c>
      <c r="B14" s="142"/>
      <c r="C14" s="144"/>
      <c r="D14" s="139">
        <f t="shared" si="0"/>
        <v>0</v>
      </c>
      <c r="E14" s="140">
        <f t="shared" si="1"/>
      </c>
    </row>
    <row r="15" spans="1:5" s="97" customFormat="1" ht="18" customHeight="1">
      <c r="A15" s="141" t="s">
        <v>62</v>
      </c>
      <c r="B15" s="142">
        <f>488</f>
        <v>488</v>
      </c>
      <c r="C15" s="143">
        <v>1013</v>
      </c>
      <c r="D15" s="139">
        <f t="shared" si="0"/>
        <v>-525</v>
      </c>
      <c r="E15" s="140">
        <f t="shared" si="1"/>
        <v>-51.8</v>
      </c>
    </row>
    <row r="16" spans="1:5" s="97" customFormat="1" ht="18" customHeight="1">
      <c r="A16" s="141" t="s">
        <v>63</v>
      </c>
      <c r="B16" s="142">
        <v>161</v>
      </c>
      <c r="C16" s="144">
        <v>263</v>
      </c>
      <c r="D16" s="139">
        <f t="shared" si="0"/>
        <v>-102</v>
      </c>
      <c r="E16" s="140">
        <f t="shared" si="1"/>
        <v>-38.8</v>
      </c>
    </row>
    <row r="17" spans="1:5" s="97" customFormat="1" ht="18" customHeight="1">
      <c r="A17" s="141" t="s">
        <v>64</v>
      </c>
      <c r="B17" s="142"/>
      <c r="C17" s="144"/>
      <c r="D17" s="139">
        <f t="shared" si="0"/>
        <v>0</v>
      </c>
      <c r="E17" s="140">
        <f t="shared" si="1"/>
      </c>
    </row>
    <row r="18" spans="1:5" s="97" customFormat="1" ht="18" customHeight="1">
      <c r="A18" s="141" t="s">
        <v>65</v>
      </c>
      <c r="B18" s="142"/>
      <c r="C18" s="143">
        <v>149</v>
      </c>
      <c r="D18" s="139">
        <f t="shared" si="0"/>
        <v>-149</v>
      </c>
      <c r="E18" s="140">
        <f t="shared" si="1"/>
        <v>-100</v>
      </c>
    </row>
    <row r="19" spans="1:5" s="97" customFormat="1" ht="18" customHeight="1">
      <c r="A19" s="141" t="s">
        <v>66</v>
      </c>
      <c r="B19" s="142"/>
      <c r="C19" s="143"/>
      <c r="D19" s="139">
        <f t="shared" si="0"/>
        <v>0</v>
      </c>
      <c r="E19" s="140">
        <f t="shared" si="1"/>
      </c>
    </row>
    <row r="20" spans="1:5" s="97" customFormat="1" ht="18" customHeight="1">
      <c r="A20" s="141" t="s">
        <v>67</v>
      </c>
      <c r="B20" s="142">
        <v>87</v>
      </c>
      <c r="C20" s="144">
        <v>146</v>
      </c>
      <c r="D20" s="139">
        <f t="shared" si="0"/>
        <v>-59</v>
      </c>
      <c r="E20" s="140">
        <f t="shared" si="1"/>
        <v>-40.4</v>
      </c>
    </row>
    <row r="21" spans="1:5" s="97" customFormat="1" ht="18" customHeight="1">
      <c r="A21" s="141" t="s">
        <v>68</v>
      </c>
      <c r="B21" s="142">
        <v>490</v>
      </c>
      <c r="C21" s="144">
        <v>419</v>
      </c>
      <c r="D21" s="139">
        <f t="shared" si="0"/>
        <v>71</v>
      </c>
      <c r="E21" s="140">
        <f t="shared" si="1"/>
        <v>16.9</v>
      </c>
    </row>
    <row r="22" spans="1:5" s="97" customFormat="1" ht="18" customHeight="1">
      <c r="A22" s="141" t="s">
        <v>69</v>
      </c>
      <c r="B22" s="142"/>
      <c r="C22" s="143"/>
      <c r="D22" s="139">
        <f t="shared" si="0"/>
        <v>0</v>
      </c>
      <c r="E22" s="140">
        <f t="shared" si="1"/>
      </c>
    </row>
    <row r="23" spans="1:5" s="97" customFormat="1" ht="18" customHeight="1">
      <c r="A23" s="141" t="s">
        <v>70</v>
      </c>
      <c r="B23" s="142">
        <v>330</v>
      </c>
      <c r="C23" s="143"/>
      <c r="D23" s="139">
        <f t="shared" si="0"/>
        <v>330</v>
      </c>
      <c r="E23" s="140">
        <f t="shared" si="1"/>
      </c>
    </row>
    <row r="24" spans="1:5" s="97" customFormat="1" ht="18" customHeight="1">
      <c r="A24" s="145" t="s">
        <v>71</v>
      </c>
      <c r="B24" s="142"/>
      <c r="C24" s="147"/>
      <c r="D24" s="139">
        <f t="shared" si="0"/>
        <v>0</v>
      </c>
      <c r="E24" s="140">
        <f t="shared" si="1"/>
      </c>
    </row>
    <row r="25" spans="1:5" s="97" customFormat="1" ht="18" customHeight="1">
      <c r="A25" s="148" t="s">
        <v>72</v>
      </c>
      <c r="B25" s="139"/>
      <c r="C25" s="143"/>
      <c r="D25" s="139">
        <f t="shared" si="0"/>
        <v>0</v>
      </c>
      <c r="E25" s="140">
        <f t="shared" si="1"/>
      </c>
    </row>
    <row r="26" spans="1:5" ht="21.75" customHeight="1">
      <c r="A26" s="141" t="s">
        <v>73</v>
      </c>
      <c r="B26" s="139"/>
      <c r="C26" s="149"/>
      <c r="D26" s="139">
        <f t="shared" si="0"/>
        <v>0</v>
      </c>
      <c r="E26" s="140">
        <f t="shared" si="1"/>
      </c>
    </row>
    <row r="27" spans="1:5" ht="21.75" customHeight="1">
      <c r="A27" s="150" t="s">
        <v>74</v>
      </c>
      <c r="B27" s="139"/>
      <c r="C27" s="139"/>
      <c r="D27" s="139">
        <f t="shared" si="0"/>
        <v>0</v>
      </c>
      <c r="E27" s="140">
        <f t="shared" si="1"/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15"/>
  <sheetViews>
    <sheetView showZeros="0" zoomScaleSheetLayoutView="100" workbookViewId="0" topLeftCell="A1">
      <selection activeCell="B14" sqref="B14"/>
    </sheetView>
  </sheetViews>
  <sheetFormatPr defaultColWidth="9.00390625" defaultRowHeight="21.75" customHeight="1"/>
  <cols>
    <col min="1" max="1" width="51.25390625" style="99" customWidth="1"/>
    <col min="2" max="2" width="17.375" style="100" customWidth="1"/>
    <col min="3" max="3" width="17.25390625" style="100" customWidth="1"/>
    <col min="4" max="4" width="13.875" style="101" customWidth="1"/>
    <col min="5" max="5" width="17.375" style="102" customWidth="1"/>
    <col min="6" max="253" width="9.00390625" style="98" customWidth="1"/>
    <col min="254" max="16384" width="9.00390625" style="103" customWidth="1"/>
  </cols>
  <sheetData>
    <row r="1" spans="1:5" s="94" customFormat="1" ht="30" customHeight="1">
      <c r="A1" s="174" t="s">
        <v>75</v>
      </c>
      <c r="B1" s="175"/>
      <c r="C1" s="176"/>
      <c r="D1" s="174"/>
      <c r="E1" s="174"/>
    </row>
    <row r="2" spans="1:5" s="95" customFormat="1" ht="18.75" customHeight="1">
      <c r="A2" s="104"/>
      <c r="B2" s="105"/>
      <c r="C2" s="105"/>
      <c r="D2" s="106"/>
      <c r="E2" s="107" t="s">
        <v>50</v>
      </c>
    </row>
    <row r="3" spans="1:5" s="95" customFormat="1" ht="19.5" customHeight="1">
      <c r="A3" s="178" t="s">
        <v>51</v>
      </c>
      <c r="B3" s="179" t="s">
        <v>12</v>
      </c>
      <c r="C3" s="179" t="s">
        <v>13</v>
      </c>
      <c r="D3" s="177" t="s">
        <v>14</v>
      </c>
      <c r="E3" s="177"/>
    </row>
    <row r="4" spans="1:5" s="95" customFormat="1" ht="18" customHeight="1">
      <c r="A4" s="178"/>
      <c r="B4" s="179"/>
      <c r="C4" s="179"/>
      <c r="D4" s="108" t="s">
        <v>15</v>
      </c>
      <c r="E4" s="109" t="s">
        <v>16</v>
      </c>
    </row>
    <row r="5" spans="1:5" s="96" customFormat="1" ht="18" customHeight="1">
      <c r="A5" s="110" t="s">
        <v>76</v>
      </c>
      <c r="B5" s="110">
        <f>SUBTOTAL(9,B6,B18,B27,B38,B50,B61,B72,B84,B93,B107,B117,B126,B137,B151,B158,B166,B172,B179,B186,B193,B202,B208,B216,B222,B228,B234,B251)</f>
        <v>2303</v>
      </c>
      <c r="C5" s="110">
        <f>SUBTOTAL(9,C6,C18,C27,C38,C50,C61,C72,C84,C93,C107,C117,C126,C137,C151,C158,C166,C172,C179,C186,C193,C202,C208,C216,C222,C228,C234,C251)</f>
        <v>1654</v>
      </c>
      <c r="D5" s="111">
        <f>B5-C5</f>
        <v>649</v>
      </c>
      <c r="E5" s="112">
        <f>D5/C5*100</f>
        <v>39.238210399032646</v>
      </c>
    </row>
    <row r="6" spans="1:5" s="97" customFormat="1" ht="18" customHeight="1">
      <c r="A6" s="113" t="s">
        <v>77</v>
      </c>
      <c r="B6" s="110">
        <f>SUM(B7:B17)</f>
        <v>0</v>
      </c>
      <c r="C6" s="110">
        <f>SUM(C7:C17)</f>
        <v>0</v>
      </c>
      <c r="D6" s="111">
        <f aca="true" t="shared" si="0" ref="D6:D68">B6-C6</f>
        <v>0</v>
      </c>
      <c r="E6" s="112" t="e">
        <f aca="true" t="shared" si="1" ref="E6:E68">D6/C6*100</f>
        <v>#DIV/0!</v>
      </c>
    </row>
    <row r="7" spans="1:5" s="97" customFormat="1" ht="18" customHeight="1">
      <c r="A7" s="113" t="s">
        <v>78</v>
      </c>
      <c r="B7" s="110"/>
      <c r="C7" s="110"/>
      <c r="D7" s="111">
        <f t="shared" si="0"/>
        <v>0</v>
      </c>
      <c r="E7" s="112" t="e">
        <f t="shared" si="1"/>
        <v>#DIV/0!</v>
      </c>
    </row>
    <row r="8" spans="1:5" s="97" customFormat="1" ht="18" customHeight="1">
      <c r="A8" s="113" t="s">
        <v>79</v>
      </c>
      <c r="B8" s="110"/>
      <c r="C8" s="110"/>
      <c r="D8" s="111">
        <f t="shared" si="0"/>
        <v>0</v>
      </c>
      <c r="E8" s="112" t="e">
        <f t="shared" si="1"/>
        <v>#DIV/0!</v>
      </c>
    </row>
    <row r="9" spans="1:5" s="97" customFormat="1" ht="18" customHeight="1">
      <c r="A9" s="114" t="s">
        <v>80</v>
      </c>
      <c r="B9" s="110"/>
      <c r="C9" s="110"/>
      <c r="D9" s="111">
        <f t="shared" si="0"/>
        <v>0</v>
      </c>
      <c r="E9" s="112" t="e">
        <f t="shared" si="1"/>
        <v>#DIV/0!</v>
      </c>
    </row>
    <row r="10" spans="1:5" s="97" customFormat="1" ht="18" customHeight="1">
      <c r="A10" s="114" t="s">
        <v>81</v>
      </c>
      <c r="B10" s="110"/>
      <c r="C10" s="110"/>
      <c r="D10" s="111">
        <f t="shared" si="0"/>
        <v>0</v>
      </c>
      <c r="E10" s="112" t="e">
        <f t="shared" si="1"/>
        <v>#DIV/0!</v>
      </c>
    </row>
    <row r="11" spans="1:5" s="97" customFormat="1" ht="18" customHeight="1">
      <c r="A11" s="114" t="s">
        <v>82</v>
      </c>
      <c r="B11" s="110"/>
      <c r="C11" s="110"/>
      <c r="D11" s="111">
        <f t="shared" si="0"/>
        <v>0</v>
      </c>
      <c r="E11" s="112" t="e">
        <f t="shared" si="1"/>
        <v>#DIV/0!</v>
      </c>
    </row>
    <row r="12" spans="1:5" s="97" customFormat="1" ht="18" customHeight="1">
      <c r="A12" s="110" t="s">
        <v>83</v>
      </c>
      <c r="B12" s="110"/>
      <c r="C12" s="110"/>
      <c r="D12" s="111">
        <f t="shared" si="0"/>
        <v>0</v>
      </c>
      <c r="E12" s="112" t="e">
        <f t="shared" si="1"/>
        <v>#DIV/0!</v>
      </c>
    </row>
    <row r="13" spans="1:5" s="97" customFormat="1" ht="18" customHeight="1">
      <c r="A13" s="110" t="s">
        <v>84</v>
      </c>
      <c r="B13" s="110"/>
      <c r="C13" s="110"/>
      <c r="D13" s="111">
        <f t="shared" si="0"/>
        <v>0</v>
      </c>
      <c r="E13" s="112" t="e">
        <f t="shared" si="1"/>
        <v>#DIV/0!</v>
      </c>
    </row>
    <row r="14" spans="1:5" s="97" customFormat="1" ht="18" customHeight="1">
      <c r="A14" s="110" t="s">
        <v>85</v>
      </c>
      <c r="B14" s="110"/>
      <c r="C14" s="110"/>
      <c r="D14" s="111">
        <f t="shared" si="0"/>
        <v>0</v>
      </c>
      <c r="E14" s="112"/>
    </row>
    <row r="15" spans="1:5" s="97" customFormat="1" ht="18" customHeight="1">
      <c r="A15" s="110" t="s">
        <v>86</v>
      </c>
      <c r="B15" s="110"/>
      <c r="C15" s="110"/>
      <c r="D15" s="111">
        <f t="shared" si="0"/>
        <v>0</v>
      </c>
      <c r="E15" s="112" t="e">
        <f t="shared" si="1"/>
        <v>#DIV/0!</v>
      </c>
    </row>
    <row r="16" spans="1:5" s="97" customFormat="1" ht="18" customHeight="1">
      <c r="A16" s="110" t="s">
        <v>87</v>
      </c>
      <c r="B16" s="110"/>
      <c r="C16" s="110"/>
      <c r="D16" s="111">
        <f t="shared" si="0"/>
        <v>0</v>
      </c>
      <c r="E16" s="112" t="e">
        <f t="shared" si="1"/>
        <v>#DIV/0!</v>
      </c>
    </row>
    <row r="17" spans="1:5" s="97" customFormat="1" ht="18" customHeight="1">
      <c r="A17" s="110" t="s">
        <v>88</v>
      </c>
      <c r="B17" s="110"/>
      <c r="C17" s="110"/>
      <c r="D17" s="111">
        <f t="shared" si="0"/>
        <v>0</v>
      </c>
      <c r="E17" s="112" t="e">
        <f t="shared" si="1"/>
        <v>#DIV/0!</v>
      </c>
    </row>
    <row r="18" spans="1:5" s="97" customFormat="1" ht="18" customHeight="1">
      <c r="A18" s="113" t="s">
        <v>89</v>
      </c>
      <c r="B18" s="110">
        <f>SUM(B19:B26)</f>
        <v>0</v>
      </c>
      <c r="C18" s="110">
        <f>SUM(C19:C26)</f>
        <v>0</v>
      </c>
      <c r="D18" s="111">
        <f t="shared" si="0"/>
        <v>0</v>
      </c>
      <c r="E18" s="112" t="e">
        <f t="shared" si="1"/>
        <v>#DIV/0!</v>
      </c>
    </row>
    <row r="19" spans="1:5" s="97" customFormat="1" ht="18" customHeight="1">
      <c r="A19" s="113" t="s">
        <v>78</v>
      </c>
      <c r="B19" s="110"/>
      <c r="C19" s="110"/>
      <c r="D19" s="111">
        <f t="shared" si="0"/>
        <v>0</v>
      </c>
      <c r="E19" s="112" t="e">
        <f t="shared" si="1"/>
        <v>#DIV/0!</v>
      </c>
    </row>
    <row r="20" spans="1:5" s="97" customFormat="1" ht="18" customHeight="1">
      <c r="A20" s="113" t="s">
        <v>79</v>
      </c>
      <c r="B20" s="110"/>
      <c r="C20" s="110"/>
      <c r="D20" s="111">
        <f t="shared" si="0"/>
        <v>0</v>
      </c>
      <c r="E20" s="112" t="e">
        <f t="shared" si="1"/>
        <v>#DIV/0!</v>
      </c>
    </row>
    <row r="21" spans="1:5" s="97" customFormat="1" ht="18" customHeight="1">
      <c r="A21" s="114" t="s">
        <v>80</v>
      </c>
      <c r="B21" s="110"/>
      <c r="C21" s="110"/>
      <c r="D21" s="111">
        <f t="shared" si="0"/>
        <v>0</v>
      </c>
      <c r="E21" s="112" t="e">
        <f t="shared" si="1"/>
        <v>#DIV/0!</v>
      </c>
    </row>
    <row r="22" spans="1:5" s="97" customFormat="1" ht="18" customHeight="1">
      <c r="A22" s="114" t="s">
        <v>90</v>
      </c>
      <c r="B22" s="110"/>
      <c r="C22" s="110"/>
      <c r="D22" s="111">
        <f t="shared" si="0"/>
        <v>0</v>
      </c>
      <c r="E22" s="112" t="e">
        <f t="shared" si="1"/>
        <v>#DIV/0!</v>
      </c>
    </row>
    <row r="23" spans="1:5" s="97" customFormat="1" ht="18" customHeight="1">
      <c r="A23" s="114" t="s">
        <v>91</v>
      </c>
      <c r="B23" s="110"/>
      <c r="C23" s="110"/>
      <c r="D23" s="111">
        <f t="shared" si="0"/>
        <v>0</v>
      </c>
      <c r="E23" s="112" t="e">
        <f t="shared" si="1"/>
        <v>#DIV/0!</v>
      </c>
    </row>
    <row r="24" spans="1:5" s="97" customFormat="1" ht="18" customHeight="1">
      <c r="A24" s="114" t="s">
        <v>92</v>
      </c>
      <c r="B24" s="110"/>
      <c r="C24" s="110"/>
      <c r="D24" s="111">
        <f t="shared" si="0"/>
        <v>0</v>
      </c>
      <c r="E24" s="112" t="e">
        <f t="shared" si="1"/>
        <v>#DIV/0!</v>
      </c>
    </row>
    <row r="25" spans="1:5" s="97" customFormat="1" ht="18" customHeight="1">
      <c r="A25" s="114" t="s">
        <v>87</v>
      </c>
      <c r="B25" s="110"/>
      <c r="C25" s="110"/>
      <c r="D25" s="111">
        <f t="shared" si="0"/>
        <v>0</v>
      </c>
      <c r="E25" s="112" t="e">
        <f t="shared" si="1"/>
        <v>#DIV/0!</v>
      </c>
    </row>
    <row r="26" spans="1:5" s="98" customFormat="1" ht="21.75" customHeight="1">
      <c r="A26" s="114" t="s">
        <v>93</v>
      </c>
      <c r="B26" s="110"/>
      <c r="C26" s="110"/>
      <c r="D26" s="111">
        <f t="shared" si="0"/>
        <v>0</v>
      </c>
      <c r="E26" s="112" t="e">
        <f t="shared" si="1"/>
        <v>#DIV/0!</v>
      </c>
    </row>
    <row r="27" spans="1:5" s="98" customFormat="1" ht="21.75" customHeight="1">
      <c r="A27" s="113" t="s">
        <v>94</v>
      </c>
      <c r="B27" s="110">
        <f>SUM(B28:B37)</f>
        <v>1485</v>
      </c>
      <c r="C27" s="110">
        <f>SUM(C28:C37)</f>
        <v>1486</v>
      </c>
      <c r="D27" s="111">
        <f t="shared" si="0"/>
        <v>-1</v>
      </c>
      <c r="E27" s="112">
        <f t="shared" si="1"/>
        <v>-0.06729475100942127</v>
      </c>
    </row>
    <row r="28" spans="1:5" s="98" customFormat="1" ht="21.75" customHeight="1">
      <c r="A28" s="113" t="s">
        <v>78</v>
      </c>
      <c r="B28" s="110">
        <v>576</v>
      </c>
      <c r="C28" s="110">
        <v>554</v>
      </c>
      <c r="D28" s="111">
        <f t="shared" si="0"/>
        <v>22</v>
      </c>
      <c r="E28" s="112">
        <f t="shared" si="1"/>
        <v>3.9711191335740073</v>
      </c>
    </row>
    <row r="29" spans="1:5" s="98" customFormat="1" ht="21.75" customHeight="1">
      <c r="A29" s="113" t="s">
        <v>79</v>
      </c>
      <c r="B29" s="110"/>
      <c r="C29" s="110"/>
      <c r="D29" s="111">
        <f t="shared" si="0"/>
        <v>0</v>
      </c>
      <c r="E29" s="112" t="e">
        <f t="shared" si="1"/>
        <v>#DIV/0!</v>
      </c>
    </row>
    <row r="30" spans="1:5" s="98" customFormat="1" ht="21.75" customHeight="1">
      <c r="A30" s="114" t="s">
        <v>80</v>
      </c>
      <c r="B30" s="110">
        <v>66</v>
      </c>
      <c r="C30" s="110"/>
      <c r="D30" s="111">
        <f t="shared" si="0"/>
        <v>66</v>
      </c>
      <c r="E30" s="112" t="e">
        <f t="shared" si="1"/>
        <v>#DIV/0!</v>
      </c>
    </row>
    <row r="31" spans="1:5" s="98" customFormat="1" ht="21.75" customHeight="1">
      <c r="A31" s="114" t="s">
        <v>95</v>
      </c>
      <c r="B31" s="110"/>
      <c r="C31" s="110"/>
      <c r="D31" s="111">
        <f t="shared" si="0"/>
        <v>0</v>
      </c>
      <c r="E31" s="112" t="e">
        <f t="shared" si="1"/>
        <v>#DIV/0!</v>
      </c>
    </row>
    <row r="32" spans="1:5" s="98" customFormat="1" ht="21.75" customHeight="1">
      <c r="A32" s="114" t="s">
        <v>96</v>
      </c>
      <c r="B32" s="110"/>
      <c r="C32" s="110"/>
      <c r="D32" s="111">
        <f t="shared" si="0"/>
        <v>0</v>
      </c>
      <c r="E32" s="112" t="e">
        <f t="shared" si="1"/>
        <v>#DIV/0!</v>
      </c>
    </row>
    <row r="33" spans="1:5" s="98" customFormat="1" ht="21.75" customHeight="1">
      <c r="A33" s="115" t="s">
        <v>97</v>
      </c>
      <c r="B33" s="110"/>
      <c r="C33" s="110"/>
      <c r="D33" s="111">
        <f t="shared" si="0"/>
        <v>0</v>
      </c>
      <c r="E33" s="112" t="e">
        <f t="shared" si="1"/>
        <v>#DIV/0!</v>
      </c>
    </row>
    <row r="34" spans="1:5" s="98" customFormat="1" ht="21.75" customHeight="1">
      <c r="A34" s="113" t="s">
        <v>98</v>
      </c>
      <c r="B34" s="110">
        <v>68</v>
      </c>
      <c r="C34" s="110">
        <v>225</v>
      </c>
      <c r="D34" s="111">
        <f t="shared" si="0"/>
        <v>-157</v>
      </c>
      <c r="E34" s="112">
        <f t="shared" si="1"/>
        <v>-69.77777777777779</v>
      </c>
    </row>
    <row r="35" spans="1:5" s="98" customFormat="1" ht="21.75" customHeight="1">
      <c r="A35" s="114" t="s">
        <v>99</v>
      </c>
      <c r="B35" s="110"/>
      <c r="C35" s="110"/>
      <c r="D35" s="111">
        <f t="shared" si="0"/>
        <v>0</v>
      </c>
      <c r="E35" s="112" t="e">
        <f t="shared" si="1"/>
        <v>#DIV/0!</v>
      </c>
    </row>
    <row r="36" spans="1:5" s="98" customFormat="1" ht="21.75" customHeight="1">
      <c r="A36" s="114" t="s">
        <v>87</v>
      </c>
      <c r="B36" s="110">
        <v>775</v>
      </c>
      <c r="C36" s="110">
        <v>707</v>
      </c>
      <c r="D36" s="111">
        <f t="shared" si="0"/>
        <v>68</v>
      </c>
      <c r="E36" s="112">
        <f t="shared" si="1"/>
        <v>9.618104667609618</v>
      </c>
    </row>
    <row r="37" spans="1:5" s="98" customFormat="1" ht="21.75" customHeight="1">
      <c r="A37" s="114" t="s">
        <v>100</v>
      </c>
      <c r="B37" s="110"/>
      <c r="C37" s="110"/>
      <c r="D37" s="111">
        <f t="shared" si="0"/>
        <v>0</v>
      </c>
      <c r="E37" s="112" t="e">
        <f t="shared" si="1"/>
        <v>#DIV/0!</v>
      </c>
    </row>
    <row r="38" spans="1:5" s="98" customFormat="1" ht="21.75" customHeight="1">
      <c r="A38" s="113" t="s">
        <v>101</v>
      </c>
      <c r="B38" s="110">
        <f>SUM(B39:B49)</f>
        <v>0</v>
      </c>
      <c r="C38" s="110">
        <f>SUM(C39:C49)</f>
        <v>0</v>
      </c>
      <c r="D38" s="111">
        <f t="shared" si="0"/>
        <v>0</v>
      </c>
      <c r="E38" s="112" t="e">
        <f t="shared" si="1"/>
        <v>#DIV/0!</v>
      </c>
    </row>
    <row r="39" spans="1:5" s="98" customFormat="1" ht="21.75" customHeight="1">
      <c r="A39" s="113" t="s">
        <v>78</v>
      </c>
      <c r="B39" s="110"/>
      <c r="C39" s="110"/>
      <c r="D39" s="111">
        <f t="shared" si="0"/>
        <v>0</v>
      </c>
      <c r="E39" s="112" t="e">
        <f t="shared" si="1"/>
        <v>#DIV/0!</v>
      </c>
    </row>
    <row r="40" spans="1:5" s="98" customFormat="1" ht="21.75" customHeight="1">
      <c r="A40" s="113" t="s">
        <v>79</v>
      </c>
      <c r="B40" s="110"/>
      <c r="C40" s="110"/>
      <c r="D40" s="111">
        <f t="shared" si="0"/>
        <v>0</v>
      </c>
      <c r="E40" s="112" t="e">
        <f t="shared" si="1"/>
        <v>#DIV/0!</v>
      </c>
    </row>
    <row r="41" spans="1:5" s="98" customFormat="1" ht="21.75" customHeight="1">
      <c r="A41" s="114" t="s">
        <v>80</v>
      </c>
      <c r="B41" s="110"/>
      <c r="C41" s="110"/>
      <c r="D41" s="111">
        <f t="shared" si="0"/>
        <v>0</v>
      </c>
      <c r="E41" s="112" t="e">
        <f t="shared" si="1"/>
        <v>#DIV/0!</v>
      </c>
    </row>
    <row r="42" spans="1:5" s="98" customFormat="1" ht="21.75" customHeight="1">
      <c r="A42" s="114" t="s">
        <v>102</v>
      </c>
      <c r="B42" s="110"/>
      <c r="C42" s="110"/>
      <c r="D42" s="111">
        <f t="shared" si="0"/>
        <v>0</v>
      </c>
      <c r="E42" s="112" t="e">
        <f t="shared" si="1"/>
        <v>#DIV/0!</v>
      </c>
    </row>
    <row r="43" spans="1:5" s="98" customFormat="1" ht="21.75" customHeight="1">
      <c r="A43" s="114" t="s">
        <v>103</v>
      </c>
      <c r="B43" s="110"/>
      <c r="C43" s="110"/>
      <c r="D43" s="111">
        <f t="shared" si="0"/>
        <v>0</v>
      </c>
      <c r="E43" s="112" t="e">
        <f t="shared" si="1"/>
        <v>#DIV/0!</v>
      </c>
    </row>
    <row r="44" spans="1:5" s="98" customFormat="1" ht="21.75" customHeight="1">
      <c r="A44" s="113" t="s">
        <v>104</v>
      </c>
      <c r="B44" s="110"/>
      <c r="C44" s="110"/>
      <c r="D44" s="111">
        <f t="shared" si="0"/>
        <v>0</v>
      </c>
      <c r="E44" s="112" t="e">
        <f t="shared" si="1"/>
        <v>#DIV/0!</v>
      </c>
    </row>
    <row r="45" spans="1:5" s="98" customFormat="1" ht="21.75" customHeight="1">
      <c r="A45" s="113" t="s">
        <v>105</v>
      </c>
      <c r="B45" s="110"/>
      <c r="C45" s="110"/>
      <c r="D45" s="111">
        <f t="shared" si="0"/>
        <v>0</v>
      </c>
      <c r="E45" s="112" t="e">
        <f t="shared" si="1"/>
        <v>#DIV/0!</v>
      </c>
    </row>
    <row r="46" spans="1:5" s="98" customFormat="1" ht="21.75" customHeight="1">
      <c r="A46" s="113" t="s">
        <v>106</v>
      </c>
      <c r="B46" s="110"/>
      <c r="C46" s="110"/>
      <c r="D46" s="111">
        <f t="shared" si="0"/>
        <v>0</v>
      </c>
      <c r="E46" s="112" t="e">
        <f t="shared" si="1"/>
        <v>#DIV/0!</v>
      </c>
    </row>
    <row r="47" spans="1:5" s="98" customFormat="1" ht="21.75" customHeight="1">
      <c r="A47" s="113" t="s">
        <v>107</v>
      </c>
      <c r="B47" s="110"/>
      <c r="C47" s="110"/>
      <c r="D47" s="111">
        <f t="shared" si="0"/>
        <v>0</v>
      </c>
      <c r="E47" s="112" t="e">
        <f t="shared" si="1"/>
        <v>#DIV/0!</v>
      </c>
    </row>
    <row r="48" spans="1:5" s="98" customFormat="1" ht="21.75" customHeight="1">
      <c r="A48" s="113" t="s">
        <v>87</v>
      </c>
      <c r="B48" s="110"/>
      <c r="C48" s="110"/>
      <c r="D48" s="111">
        <f t="shared" si="0"/>
        <v>0</v>
      </c>
      <c r="E48" s="112" t="e">
        <f t="shared" si="1"/>
        <v>#DIV/0!</v>
      </c>
    </row>
    <row r="49" spans="1:5" s="98" customFormat="1" ht="21.75" customHeight="1">
      <c r="A49" s="114" t="s">
        <v>108</v>
      </c>
      <c r="B49" s="110"/>
      <c r="C49" s="110"/>
      <c r="D49" s="111">
        <f t="shared" si="0"/>
        <v>0</v>
      </c>
      <c r="E49" s="112" t="e">
        <f t="shared" si="1"/>
        <v>#DIV/0!</v>
      </c>
    </row>
    <row r="50" spans="1:5" s="98" customFormat="1" ht="21.75" customHeight="1">
      <c r="A50" s="114" t="s">
        <v>109</v>
      </c>
      <c r="B50" s="110">
        <f>SUM(B51:B60)</f>
        <v>0</v>
      </c>
      <c r="C50" s="110">
        <f>SUM(C51:C60)</f>
        <v>0</v>
      </c>
      <c r="D50" s="111">
        <f t="shared" si="0"/>
        <v>0</v>
      </c>
      <c r="E50" s="112" t="e">
        <f t="shared" si="1"/>
        <v>#DIV/0!</v>
      </c>
    </row>
    <row r="51" spans="1:5" s="98" customFormat="1" ht="21.75" customHeight="1">
      <c r="A51" s="114" t="s">
        <v>78</v>
      </c>
      <c r="B51" s="110"/>
      <c r="C51" s="110"/>
      <c r="D51" s="111">
        <f t="shared" si="0"/>
        <v>0</v>
      </c>
      <c r="E51" s="112" t="e">
        <f t="shared" si="1"/>
        <v>#DIV/0!</v>
      </c>
    </row>
    <row r="52" spans="1:5" s="98" customFormat="1" ht="21.75" customHeight="1">
      <c r="A52" s="110" t="s">
        <v>79</v>
      </c>
      <c r="B52" s="110"/>
      <c r="C52" s="110"/>
      <c r="D52" s="111">
        <f t="shared" si="0"/>
        <v>0</v>
      </c>
      <c r="E52" s="112" t="e">
        <f t="shared" si="1"/>
        <v>#DIV/0!</v>
      </c>
    </row>
    <row r="53" spans="1:5" s="98" customFormat="1" ht="21.75" customHeight="1">
      <c r="A53" s="113" t="s">
        <v>80</v>
      </c>
      <c r="B53" s="110"/>
      <c r="C53" s="110"/>
      <c r="D53" s="111">
        <f t="shared" si="0"/>
        <v>0</v>
      </c>
      <c r="E53" s="112" t="e">
        <f t="shared" si="1"/>
        <v>#DIV/0!</v>
      </c>
    </row>
    <row r="54" spans="1:5" s="98" customFormat="1" ht="21.75" customHeight="1">
      <c r="A54" s="113" t="s">
        <v>110</v>
      </c>
      <c r="B54" s="110"/>
      <c r="C54" s="110"/>
      <c r="D54" s="111">
        <f t="shared" si="0"/>
        <v>0</v>
      </c>
      <c r="E54" s="112" t="e">
        <f t="shared" si="1"/>
        <v>#DIV/0!</v>
      </c>
    </row>
    <row r="55" spans="1:5" s="98" customFormat="1" ht="21.75" customHeight="1">
      <c r="A55" s="113" t="s">
        <v>111</v>
      </c>
      <c r="B55" s="110"/>
      <c r="C55" s="110"/>
      <c r="D55" s="111">
        <f t="shared" si="0"/>
        <v>0</v>
      </c>
      <c r="E55" s="112" t="e">
        <f t="shared" si="1"/>
        <v>#DIV/0!</v>
      </c>
    </row>
    <row r="56" spans="1:5" s="98" customFormat="1" ht="21.75" customHeight="1">
      <c r="A56" s="114" t="s">
        <v>112</v>
      </c>
      <c r="B56" s="110"/>
      <c r="C56" s="110"/>
      <c r="D56" s="111">
        <f t="shared" si="0"/>
        <v>0</v>
      </c>
      <c r="E56" s="112" t="e">
        <f t="shared" si="1"/>
        <v>#DIV/0!</v>
      </c>
    </row>
    <row r="57" spans="1:5" s="98" customFormat="1" ht="21.75" customHeight="1">
      <c r="A57" s="114" t="s">
        <v>113</v>
      </c>
      <c r="B57" s="110"/>
      <c r="C57" s="110"/>
      <c r="D57" s="111">
        <f t="shared" si="0"/>
        <v>0</v>
      </c>
      <c r="E57" s="112" t="e">
        <f t="shared" si="1"/>
        <v>#DIV/0!</v>
      </c>
    </row>
    <row r="58" spans="1:5" s="98" customFormat="1" ht="21.75" customHeight="1">
      <c r="A58" s="114" t="s">
        <v>114</v>
      </c>
      <c r="B58" s="110"/>
      <c r="C58" s="110"/>
      <c r="D58" s="111">
        <f t="shared" si="0"/>
        <v>0</v>
      </c>
      <c r="E58" s="112" t="e">
        <f t="shared" si="1"/>
        <v>#DIV/0!</v>
      </c>
    </row>
    <row r="59" spans="1:5" s="98" customFormat="1" ht="21.75" customHeight="1">
      <c r="A59" s="113" t="s">
        <v>87</v>
      </c>
      <c r="B59" s="110"/>
      <c r="C59" s="110"/>
      <c r="D59" s="111">
        <f t="shared" si="0"/>
        <v>0</v>
      </c>
      <c r="E59" s="112" t="e">
        <f t="shared" si="1"/>
        <v>#DIV/0!</v>
      </c>
    </row>
    <row r="60" spans="1:5" s="98" customFormat="1" ht="21.75" customHeight="1">
      <c r="A60" s="114" t="s">
        <v>115</v>
      </c>
      <c r="B60" s="110"/>
      <c r="C60" s="110"/>
      <c r="D60" s="111">
        <f t="shared" si="0"/>
        <v>0</v>
      </c>
      <c r="E60" s="112" t="e">
        <f t="shared" si="1"/>
        <v>#DIV/0!</v>
      </c>
    </row>
    <row r="61" spans="1:5" s="98" customFormat="1" ht="21.75" customHeight="1">
      <c r="A61" s="115" t="s">
        <v>116</v>
      </c>
      <c r="B61" s="110">
        <f>SUM(B62:B71)</f>
        <v>104</v>
      </c>
      <c r="C61" s="110">
        <f>SUM(C62:C71)</f>
        <v>103</v>
      </c>
      <c r="D61" s="111">
        <f t="shared" si="0"/>
        <v>1</v>
      </c>
      <c r="E61" s="112">
        <f t="shared" si="1"/>
        <v>0.9708737864077669</v>
      </c>
    </row>
    <row r="62" spans="1:5" s="98" customFormat="1" ht="21.75" customHeight="1">
      <c r="A62" s="114" t="s">
        <v>78</v>
      </c>
      <c r="B62" s="110"/>
      <c r="C62" s="110"/>
      <c r="D62" s="111">
        <f t="shared" si="0"/>
        <v>0</v>
      </c>
      <c r="E62" s="112"/>
    </row>
    <row r="63" spans="1:5" s="98" customFormat="1" ht="21.75" customHeight="1">
      <c r="A63" s="110" t="s">
        <v>79</v>
      </c>
      <c r="B63" s="110">
        <v>1</v>
      </c>
      <c r="C63" s="110"/>
      <c r="D63" s="111">
        <f t="shared" si="0"/>
        <v>1</v>
      </c>
      <c r="E63" s="112" t="e">
        <f t="shared" si="1"/>
        <v>#DIV/0!</v>
      </c>
    </row>
    <row r="64" spans="1:5" s="98" customFormat="1" ht="21.75" customHeight="1">
      <c r="A64" s="110" t="s">
        <v>80</v>
      </c>
      <c r="B64" s="110"/>
      <c r="C64" s="110"/>
      <c r="D64" s="111">
        <f t="shared" si="0"/>
        <v>0</v>
      </c>
      <c r="E64" s="112" t="e">
        <f t="shared" si="1"/>
        <v>#DIV/0!</v>
      </c>
    </row>
    <row r="65" spans="1:5" s="98" customFormat="1" ht="21.75" customHeight="1">
      <c r="A65" s="110" t="s">
        <v>117</v>
      </c>
      <c r="B65" s="110"/>
      <c r="C65" s="110"/>
      <c r="D65" s="111">
        <f t="shared" si="0"/>
        <v>0</v>
      </c>
      <c r="E65" s="112" t="e">
        <f t="shared" si="1"/>
        <v>#DIV/0!</v>
      </c>
    </row>
    <row r="66" spans="1:5" s="98" customFormat="1" ht="21.75" customHeight="1">
      <c r="A66" s="110" t="s">
        <v>118</v>
      </c>
      <c r="B66" s="110"/>
      <c r="C66" s="110"/>
      <c r="D66" s="111">
        <f t="shared" si="0"/>
        <v>0</v>
      </c>
      <c r="E66" s="112" t="e">
        <f t="shared" si="1"/>
        <v>#DIV/0!</v>
      </c>
    </row>
    <row r="67" spans="1:5" s="98" customFormat="1" ht="21.75" customHeight="1">
      <c r="A67" s="110" t="s">
        <v>119</v>
      </c>
      <c r="B67" s="110"/>
      <c r="C67" s="110"/>
      <c r="D67" s="111">
        <f t="shared" si="0"/>
        <v>0</v>
      </c>
      <c r="E67" s="112" t="e">
        <f t="shared" si="1"/>
        <v>#DIV/0!</v>
      </c>
    </row>
    <row r="68" spans="1:5" s="98" customFormat="1" ht="21.75" customHeight="1">
      <c r="A68" s="113" t="s">
        <v>120</v>
      </c>
      <c r="B68" s="110"/>
      <c r="C68" s="110"/>
      <c r="D68" s="111">
        <f t="shared" si="0"/>
        <v>0</v>
      </c>
      <c r="E68" s="112" t="e">
        <f t="shared" si="1"/>
        <v>#DIV/0!</v>
      </c>
    </row>
    <row r="69" spans="1:5" s="98" customFormat="1" ht="21.75" customHeight="1">
      <c r="A69" s="114" t="s">
        <v>121</v>
      </c>
      <c r="B69" s="110"/>
      <c r="C69" s="110"/>
      <c r="D69" s="111">
        <f aca="true" t="shared" si="2" ref="D69:D130">B69-C69</f>
        <v>0</v>
      </c>
      <c r="E69" s="112" t="e">
        <f aca="true" t="shared" si="3" ref="E69:E130">D69/C69*100</f>
        <v>#DIV/0!</v>
      </c>
    </row>
    <row r="70" spans="1:5" s="98" customFormat="1" ht="21.75" customHeight="1">
      <c r="A70" s="114" t="s">
        <v>87</v>
      </c>
      <c r="B70" s="110">
        <v>102</v>
      </c>
      <c r="C70" s="110">
        <v>103</v>
      </c>
      <c r="D70" s="111">
        <f t="shared" si="2"/>
        <v>-1</v>
      </c>
      <c r="E70" s="112">
        <f t="shared" si="3"/>
        <v>-0.9708737864077669</v>
      </c>
    </row>
    <row r="71" spans="1:5" s="98" customFormat="1" ht="21.75" customHeight="1">
      <c r="A71" s="114" t="s">
        <v>122</v>
      </c>
      <c r="B71" s="110">
        <v>1</v>
      </c>
      <c r="C71" s="110"/>
      <c r="D71" s="111">
        <f t="shared" si="2"/>
        <v>1</v>
      </c>
      <c r="E71" s="112" t="e">
        <f t="shared" si="3"/>
        <v>#DIV/0!</v>
      </c>
    </row>
    <row r="72" spans="1:5" s="98" customFormat="1" ht="21.75" customHeight="1">
      <c r="A72" s="113" t="s">
        <v>123</v>
      </c>
      <c r="B72" s="110">
        <f>SUM(B73:B83)</f>
        <v>464</v>
      </c>
      <c r="C72" s="110">
        <f>SUM(C73:C83)</f>
        <v>0</v>
      </c>
      <c r="D72" s="111">
        <f t="shared" si="2"/>
        <v>464</v>
      </c>
      <c r="E72" s="112" t="e">
        <f t="shared" si="3"/>
        <v>#DIV/0!</v>
      </c>
    </row>
    <row r="73" spans="1:5" s="98" customFormat="1" ht="21.75" customHeight="1">
      <c r="A73" s="113" t="s">
        <v>78</v>
      </c>
      <c r="B73" s="110"/>
      <c r="C73" s="110"/>
      <c r="D73" s="111">
        <f t="shared" si="2"/>
        <v>0</v>
      </c>
      <c r="E73" s="112" t="e">
        <f t="shared" si="3"/>
        <v>#DIV/0!</v>
      </c>
    </row>
    <row r="74" spans="1:5" s="98" customFormat="1" ht="21.75" customHeight="1">
      <c r="A74" s="113" t="s">
        <v>79</v>
      </c>
      <c r="B74" s="110"/>
      <c r="C74" s="110"/>
      <c r="D74" s="111">
        <f t="shared" si="2"/>
        <v>0</v>
      </c>
      <c r="E74" s="112" t="e">
        <f t="shared" si="3"/>
        <v>#DIV/0!</v>
      </c>
    </row>
    <row r="75" spans="1:5" s="98" customFormat="1" ht="21.75" customHeight="1">
      <c r="A75" s="114" t="s">
        <v>80</v>
      </c>
      <c r="B75" s="110">
        <v>464</v>
      </c>
      <c r="C75" s="110"/>
      <c r="D75" s="111">
        <f t="shared" si="2"/>
        <v>464</v>
      </c>
      <c r="E75" s="112" t="e">
        <f t="shared" si="3"/>
        <v>#DIV/0!</v>
      </c>
    </row>
    <row r="76" spans="1:5" s="98" customFormat="1" ht="21.75" customHeight="1">
      <c r="A76" s="114" t="s">
        <v>124</v>
      </c>
      <c r="B76" s="110"/>
      <c r="C76" s="110"/>
      <c r="D76" s="111">
        <f t="shared" si="2"/>
        <v>0</v>
      </c>
      <c r="E76" s="112" t="e">
        <f t="shared" si="3"/>
        <v>#DIV/0!</v>
      </c>
    </row>
    <row r="77" spans="1:5" s="98" customFormat="1" ht="21.75" customHeight="1">
      <c r="A77" s="114" t="s">
        <v>125</v>
      </c>
      <c r="B77" s="110"/>
      <c r="C77" s="110"/>
      <c r="D77" s="111">
        <f t="shared" si="2"/>
        <v>0</v>
      </c>
      <c r="E77" s="112" t="e">
        <f t="shared" si="3"/>
        <v>#DIV/0!</v>
      </c>
    </row>
    <row r="78" spans="1:5" s="98" customFormat="1" ht="21.75" customHeight="1">
      <c r="A78" s="110" t="s">
        <v>126</v>
      </c>
      <c r="B78" s="110"/>
      <c r="C78" s="110"/>
      <c r="D78" s="111">
        <f t="shared" si="2"/>
        <v>0</v>
      </c>
      <c r="E78" s="112" t="e">
        <f t="shared" si="3"/>
        <v>#DIV/0!</v>
      </c>
    </row>
    <row r="79" spans="1:5" s="98" customFormat="1" ht="21.75" customHeight="1">
      <c r="A79" s="113" t="s">
        <v>127</v>
      </c>
      <c r="B79" s="110"/>
      <c r="C79" s="110"/>
      <c r="D79" s="111">
        <f t="shared" si="2"/>
        <v>0</v>
      </c>
      <c r="E79" s="112" t="e">
        <f t="shared" si="3"/>
        <v>#DIV/0!</v>
      </c>
    </row>
    <row r="80" spans="1:5" s="98" customFormat="1" ht="21.75" customHeight="1">
      <c r="A80" s="113" t="s">
        <v>128</v>
      </c>
      <c r="B80" s="110"/>
      <c r="C80" s="110"/>
      <c r="D80" s="111">
        <f t="shared" si="2"/>
        <v>0</v>
      </c>
      <c r="E80" s="112" t="e">
        <f t="shared" si="3"/>
        <v>#DIV/0!</v>
      </c>
    </row>
    <row r="81" spans="1:5" s="98" customFormat="1" ht="21.75" customHeight="1">
      <c r="A81" s="113" t="s">
        <v>120</v>
      </c>
      <c r="B81" s="110"/>
      <c r="C81" s="110"/>
      <c r="D81" s="111">
        <f t="shared" si="2"/>
        <v>0</v>
      </c>
      <c r="E81" s="112" t="e">
        <f t="shared" si="3"/>
        <v>#DIV/0!</v>
      </c>
    </row>
    <row r="82" spans="1:5" s="98" customFormat="1" ht="21.75" customHeight="1">
      <c r="A82" s="114" t="s">
        <v>87</v>
      </c>
      <c r="B82" s="110"/>
      <c r="C82" s="110"/>
      <c r="D82" s="111">
        <f t="shared" si="2"/>
        <v>0</v>
      </c>
      <c r="E82" s="112" t="e">
        <f t="shared" si="3"/>
        <v>#DIV/0!</v>
      </c>
    </row>
    <row r="83" spans="1:5" s="98" customFormat="1" ht="21.75" customHeight="1">
      <c r="A83" s="114" t="s">
        <v>129</v>
      </c>
      <c r="B83" s="110"/>
      <c r="C83" s="110"/>
      <c r="D83" s="111">
        <f t="shared" si="2"/>
        <v>0</v>
      </c>
      <c r="E83" s="112" t="e">
        <f t="shared" si="3"/>
        <v>#DIV/0!</v>
      </c>
    </row>
    <row r="84" spans="1:5" s="98" customFormat="1" ht="21.75" customHeight="1">
      <c r="A84" s="114" t="s">
        <v>130</v>
      </c>
      <c r="B84" s="110">
        <f>SUM(B85:B92)</f>
        <v>0</v>
      </c>
      <c r="C84" s="110">
        <f>SUM(C85:C92)</f>
        <v>0</v>
      </c>
      <c r="D84" s="111">
        <f t="shared" si="2"/>
        <v>0</v>
      </c>
      <c r="E84" s="112" t="e">
        <f t="shared" si="3"/>
        <v>#DIV/0!</v>
      </c>
    </row>
    <row r="85" spans="1:5" s="98" customFormat="1" ht="21.75" customHeight="1">
      <c r="A85" s="113" t="s">
        <v>78</v>
      </c>
      <c r="B85" s="110"/>
      <c r="C85" s="110"/>
      <c r="D85" s="111">
        <f t="shared" si="2"/>
        <v>0</v>
      </c>
      <c r="E85" s="112" t="e">
        <f t="shared" si="3"/>
        <v>#DIV/0!</v>
      </c>
    </row>
    <row r="86" spans="1:5" s="98" customFormat="1" ht="21.75" customHeight="1">
      <c r="A86" s="113" t="s">
        <v>79</v>
      </c>
      <c r="B86" s="110"/>
      <c r="C86" s="110"/>
      <c r="D86" s="111">
        <f t="shared" si="2"/>
        <v>0</v>
      </c>
      <c r="E86" s="112" t="e">
        <f t="shared" si="3"/>
        <v>#DIV/0!</v>
      </c>
    </row>
    <row r="87" spans="1:5" s="98" customFormat="1" ht="21.75" customHeight="1">
      <c r="A87" s="113" t="s">
        <v>80</v>
      </c>
      <c r="B87" s="110"/>
      <c r="C87" s="110"/>
      <c r="D87" s="111">
        <f t="shared" si="2"/>
        <v>0</v>
      </c>
      <c r="E87" s="112" t="e">
        <f t="shared" si="3"/>
        <v>#DIV/0!</v>
      </c>
    </row>
    <row r="88" spans="1:5" s="98" customFormat="1" ht="21.75" customHeight="1">
      <c r="A88" s="116" t="s">
        <v>131</v>
      </c>
      <c r="B88" s="110"/>
      <c r="C88" s="110"/>
      <c r="D88" s="111">
        <f t="shared" si="2"/>
        <v>0</v>
      </c>
      <c r="E88" s="112" t="e">
        <f t="shared" si="3"/>
        <v>#DIV/0!</v>
      </c>
    </row>
    <row r="89" spans="1:5" s="98" customFormat="1" ht="21.75" customHeight="1">
      <c r="A89" s="114" t="s">
        <v>132</v>
      </c>
      <c r="B89" s="110"/>
      <c r="C89" s="110"/>
      <c r="D89" s="111">
        <f t="shared" si="2"/>
        <v>0</v>
      </c>
      <c r="E89" s="112"/>
    </row>
    <row r="90" spans="1:5" s="98" customFormat="1" ht="21.75" customHeight="1">
      <c r="A90" s="114" t="s">
        <v>120</v>
      </c>
      <c r="B90" s="110"/>
      <c r="C90" s="110"/>
      <c r="D90" s="111">
        <f t="shared" si="2"/>
        <v>0</v>
      </c>
      <c r="E90" s="112" t="e">
        <f t="shared" si="3"/>
        <v>#DIV/0!</v>
      </c>
    </row>
    <row r="91" spans="1:5" s="98" customFormat="1" ht="21.75" customHeight="1">
      <c r="A91" s="114" t="s">
        <v>87</v>
      </c>
      <c r="B91" s="110"/>
      <c r="C91" s="110"/>
      <c r="D91" s="111">
        <f t="shared" si="2"/>
        <v>0</v>
      </c>
      <c r="E91" s="112"/>
    </row>
    <row r="92" spans="1:5" s="98" customFormat="1" ht="21.75" customHeight="1">
      <c r="A92" s="110" t="s">
        <v>133</v>
      </c>
      <c r="B92" s="110"/>
      <c r="C92" s="110"/>
      <c r="D92" s="111">
        <f t="shared" si="2"/>
        <v>0</v>
      </c>
      <c r="E92" s="112" t="e">
        <f t="shared" si="3"/>
        <v>#DIV/0!</v>
      </c>
    </row>
    <row r="93" spans="1:5" s="98" customFormat="1" ht="21.75" customHeight="1">
      <c r="A93" s="113" t="s">
        <v>134</v>
      </c>
      <c r="B93" s="110">
        <f>SUM(B94:B106)</f>
        <v>0</v>
      </c>
      <c r="C93" s="110">
        <f>SUM(C94:C106)</f>
        <v>0</v>
      </c>
      <c r="D93" s="111">
        <f t="shared" si="2"/>
        <v>0</v>
      </c>
      <c r="E93" s="112" t="e">
        <f t="shared" si="3"/>
        <v>#DIV/0!</v>
      </c>
    </row>
    <row r="94" spans="1:5" s="98" customFormat="1" ht="21.75" customHeight="1">
      <c r="A94" s="113" t="s">
        <v>78</v>
      </c>
      <c r="B94" s="110"/>
      <c r="C94" s="110"/>
      <c r="D94" s="111">
        <f t="shared" si="2"/>
        <v>0</v>
      </c>
      <c r="E94" s="112" t="e">
        <f t="shared" si="3"/>
        <v>#DIV/0!</v>
      </c>
    </row>
    <row r="95" spans="1:5" s="98" customFormat="1" ht="21.75" customHeight="1">
      <c r="A95" s="114" t="s">
        <v>79</v>
      </c>
      <c r="B95" s="110"/>
      <c r="C95" s="110"/>
      <c r="D95" s="111">
        <f t="shared" si="2"/>
        <v>0</v>
      </c>
      <c r="E95" s="112" t="e">
        <f t="shared" si="3"/>
        <v>#DIV/0!</v>
      </c>
    </row>
    <row r="96" spans="1:5" s="98" customFormat="1" ht="21.75" customHeight="1">
      <c r="A96" s="114" t="s">
        <v>80</v>
      </c>
      <c r="B96" s="110"/>
      <c r="C96" s="110"/>
      <c r="D96" s="111">
        <f t="shared" si="2"/>
        <v>0</v>
      </c>
      <c r="E96" s="112" t="e">
        <f t="shared" si="3"/>
        <v>#DIV/0!</v>
      </c>
    </row>
    <row r="97" spans="1:5" s="98" customFormat="1" ht="21.75" customHeight="1">
      <c r="A97" s="114" t="s">
        <v>135</v>
      </c>
      <c r="B97" s="110"/>
      <c r="C97" s="110"/>
      <c r="D97" s="111">
        <f t="shared" si="2"/>
        <v>0</v>
      </c>
      <c r="E97" s="112" t="e">
        <f t="shared" si="3"/>
        <v>#DIV/0!</v>
      </c>
    </row>
    <row r="98" spans="1:5" s="98" customFormat="1" ht="21.75" customHeight="1">
      <c r="A98" s="113" t="s">
        <v>136</v>
      </c>
      <c r="B98" s="110"/>
      <c r="C98" s="110"/>
      <c r="D98" s="111">
        <f t="shared" si="2"/>
        <v>0</v>
      </c>
      <c r="E98" s="112" t="e">
        <f t="shared" si="3"/>
        <v>#DIV/0!</v>
      </c>
    </row>
    <row r="99" spans="1:5" s="98" customFormat="1" ht="21.75" customHeight="1">
      <c r="A99" s="113" t="s">
        <v>137</v>
      </c>
      <c r="B99" s="110"/>
      <c r="C99" s="110"/>
      <c r="D99" s="111">
        <f t="shared" si="2"/>
        <v>0</v>
      </c>
      <c r="E99" s="112" t="e">
        <f t="shared" si="3"/>
        <v>#DIV/0!</v>
      </c>
    </row>
    <row r="100" spans="1:5" s="98" customFormat="1" ht="21.75" customHeight="1">
      <c r="A100" s="113" t="s">
        <v>120</v>
      </c>
      <c r="B100" s="110"/>
      <c r="C100" s="110"/>
      <c r="D100" s="111">
        <f t="shared" si="2"/>
        <v>0</v>
      </c>
      <c r="E100" s="112" t="e">
        <f t="shared" si="3"/>
        <v>#DIV/0!</v>
      </c>
    </row>
    <row r="101" spans="1:5" s="98" customFormat="1" ht="21.75" customHeight="1">
      <c r="A101" s="113" t="s">
        <v>138</v>
      </c>
      <c r="B101" s="110"/>
      <c r="C101" s="110"/>
      <c r="D101" s="111">
        <f t="shared" si="2"/>
        <v>0</v>
      </c>
      <c r="E101" s="112" t="e">
        <f t="shared" si="3"/>
        <v>#DIV/0!</v>
      </c>
    </row>
    <row r="102" spans="1:5" s="98" customFormat="1" ht="21.75" customHeight="1">
      <c r="A102" s="113" t="s">
        <v>139</v>
      </c>
      <c r="B102" s="110"/>
      <c r="C102" s="110"/>
      <c r="D102" s="111">
        <f t="shared" si="2"/>
        <v>0</v>
      </c>
      <c r="E102" s="112" t="e">
        <f t="shared" si="3"/>
        <v>#DIV/0!</v>
      </c>
    </row>
    <row r="103" spans="1:5" s="98" customFormat="1" ht="21.75" customHeight="1">
      <c r="A103" s="113" t="s">
        <v>140</v>
      </c>
      <c r="B103" s="110"/>
      <c r="C103" s="110"/>
      <c r="D103" s="111">
        <f t="shared" si="2"/>
        <v>0</v>
      </c>
      <c r="E103" s="112" t="e">
        <f t="shared" si="3"/>
        <v>#DIV/0!</v>
      </c>
    </row>
    <row r="104" spans="1:5" s="98" customFormat="1" ht="21.75" customHeight="1">
      <c r="A104" s="113" t="s">
        <v>141</v>
      </c>
      <c r="B104" s="110"/>
      <c r="C104" s="110"/>
      <c r="D104" s="111">
        <f t="shared" si="2"/>
        <v>0</v>
      </c>
      <c r="E104" s="112" t="e">
        <f t="shared" si="3"/>
        <v>#DIV/0!</v>
      </c>
    </row>
    <row r="105" spans="1:5" s="98" customFormat="1" ht="21.75" customHeight="1">
      <c r="A105" s="114" t="s">
        <v>87</v>
      </c>
      <c r="B105" s="110"/>
      <c r="C105" s="110"/>
      <c r="D105" s="111">
        <f t="shared" si="2"/>
        <v>0</v>
      </c>
      <c r="E105" s="112" t="e">
        <f t="shared" si="3"/>
        <v>#DIV/0!</v>
      </c>
    </row>
    <row r="106" spans="1:5" s="98" customFormat="1" ht="21.75" customHeight="1">
      <c r="A106" s="114" t="s">
        <v>142</v>
      </c>
      <c r="B106" s="110"/>
      <c r="C106" s="110"/>
      <c r="D106" s="111">
        <f t="shared" si="2"/>
        <v>0</v>
      </c>
      <c r="E106" s="112" t="e">
        <f t="shared" si="3"/>
        <v>#DIV/0!</v>
      </c>
    </row>
    <row r="107" spans="1:5" s="98" customFormat="1" ht="21.75" customHeight="1">
      <c r="A107" s="114" t="s">
        <v>143</v>
      </c>
      <c r="B107" s="110">
        <f>SUM(B108:B116)</f>
        <v>0</v>
      </c>
      <c r="C107" s="110">
        <f>SUM(C108:C116)</f>
        <v>0</v>
      </c>
      <c r="D107" s="111">
        <f t="shared" si="2"/>
        <v>0</v>
      </c>
      <c r="E107" s="112" t="e">
        <f t="shared" si="3"/>
        <v>#DIV/0!</v>
      </c>
    </row>
    <row r="108" spans="1:5" s="98" customFormat="1" ht="21.75" customHeight="1">
      <c r="A108" s="114" t="s">
        <v>78</v>
      </c>
      <c r="B108" s="110"/>
      <c r="C108" s="110"/>
      <c r="D108" s="111">
        <f t="shared" si="2"/>
        <v>0</v>
      </c>
      <c r="E108" s="112" t="e">
        <f t="shared" si="3"/>
        <v>#DIV/0!</v>
      </c>
    </row>
    <row r="109" spans="1:5" s="98" customFormat="1" ht="21.75" customHeight="1">
      <c r="A109" s="113" t="s">
        <v>79</v>
      </c>
      <c r="B109" s="110"/>
      <c r="C109" s="110"/>
      <c r="D109" s="111">
        <f t="shared" si="2"/>
        <v>0</v>
      </c>
      <c r="E109" s="112"/>
    </row>
    <row r="110" spans="1:5" s="98" customFormat="1" ht="21.75" customHeight="1">
      <c r="A110" s="113" t="s">
        <v>80</v>
      </c>
      <c r="B110" s="110"/>
      <c r="C110" s="110"/>
      <c r="D110" s="111">
        <f t="shared" si="2"/>
        <v>0</v>
      </c>
      <c r="E110" s="112" t="e">
        <f t="shared" si="3"/>
        <v>#DIV/0!</v>
      </c>
    </row>
    <row r="111" spans="1:5" s="98" customFormat="1" ht="21.75" customHeight="1">
      <c r="A111" s="113" t="s">
        <v>144</v>
      </c>
      <c r="B111" s="110"/>
      <c r="C111" s="110"/>
      <c r="D111" s="111">
        <f t="shared" si="2"/>
        <v>0</v>
      </c>
      <c r="E111" s="112" t="e">
        <f t="shared" si="3"/>
        <v>#DIV/0!</v>
      </c>
    </row>
    <row r="112" spans="1:5" s="98" customFormat="1" ht="21.75" customHeight="1">
      <c r="A112" s="114" t="s">
        <v>145</v>
      </c>
      <c r="B112" s="110"/>
      <c r="C112" s="110"/>
      <c r="D112" s="111">
        <f t="shared" si="2"/>
        <v>0</v>
      </c>
      <c r="E112" s="112" t="e">
        <f t="shared" si="3"/>
        <v>#DIV/0!</v>
      </c>
    </row>
    <row r="113" spans="1:5" s="98" customFormat="1" ht="21.75" customHeight="1">
      <c r="A113" s="114" t="s">
        <v>146</v>
      </c>
      <c r="B113" s="110"/>
      <c r="C113" s="110"/>
      <c r="D113" s="111">
        <f t="shared" si="2"/>
        <v>0</v>
      </c>
      <c r="E113" s="112" t="e">
        <f t="shared" si="3"/>
        <v>#DIV/0!</v>
      </c>
    </row>
    <row r="114" spans="1:5" s="98" customFormat="1" ht="21.75" customHeight="1">
      <c r="A114" s="113" t="s">
        <v>147</v>
      </c>
      <c r="B114" s="110"/>
      <c r="C114" s="110"/>
      <c r="D114" s="111">
        <f t="shared" si="2"/>
        <v>0</v>
      </c>
      <c r="E114" s="112" t="e">
        <f t="shared" si="3"/>
        <v>#DIV/0!</v>
      </c>
    </row>
    <row r="115" spans="1:5" s="98" customFormat="1" ht="21.75" customHeight="1">
      <c r="A115" s="116" t="s">
        <v>87</v>
      </c>
      <c r="B115" s="110"/>
      <c r="C115" s="110"/>
      <c r="D115" s="111">
        <f t="shared" si="2"/>
        <v>0</v>
      </c>
      <c r="E115" s="112" t="e">
        <f t="shared" si="3"/>
        <v>#DIV/0!</v>
      </c>
    </row>
    <row r="116" spans="1:5" s="98" customFormat="1" ht="21.75" customHeight="1">
      <c r="A116" s="114" t="s">
        <v>148</v>
      </c>
      <c r="B116" s="110"/>
      <c r="C116" s="110"/>
      <c r="D116" s="111">
        <f t="shared" si="2"/>
        <v>0</v>
      </c>
      <c r="E116" s="112" t="e">
        <f t="shared" si="3"/>
        <v>#DIV/0!</v>
      </c>
    </row>
    <row r="117" spans="1:5" s="98" customFormat="1" ht="21.75" customHeight="1">
      <c r="A117" s="117" t="s">
        <v>149</v>
      </c>
      <c r="B117" s="110">
        <f>SUM(B118:B125)</f>
        <v>0</v>
      </c>
      <c r="C117" s="110">
        <f>SUM(C118:C125)</f>
        <v>0</v>
      </c>
      <c r="D117" s="111">
        <f t="shared" si="2"/>
        <v>0</v>
      </c>
      <c r="E117" s="112" t="e">
        <f t="shared" si="3"/>
        <v>#DIV/0!</v>
      </c>
    </row>
    <row r="118" spans="1:5" s="98" customFormat="1" ht="21.75" customHeight="1">
      <c r="A118" s="113" t="s">
        <v>78</v>
      </c>
      <c r="B118" s="110"/>
      <c r="C118" s="110"/>
      <c r="D118" s="111">
        <f t="shared" si="2"/>
        <v>0</v>
      </c>
      <c r="E118" s="112" t="e">
        <f t="shared" si="3"/>
        <v>#DIV/0!</v>
      </c>
    </row>
    <row r="119" spans="1:5" s="98" customFormat="1" ht="21.75" customHeight="1">
      <c r="A119" s="113" t="s">
        <v>79</v>
      </c>
      <c r="B119" s="110"/>
      <c r="C119" s="110"/>
      <c r="D119" s="111">
        <f t="shared" si="2"/>
        <v>0</v>
      </c>
      <c r="E119" s="112" t="e">
        <f t="shared" si="3"/>
        <v>#DIV/0!</v>
      </c>
    </row>
    <row r="120" spans="1:5" s="98" customFormat="1" ht="21.75" customHeight="1">
      <c r="A120" s="113" t="s">
        <v>80</v>
      </c>
      <c r="B120" s="110"/>
      <c r="C120" s="110"/>
      <c r="D120" s="111">
        <f t="shared" si="2"/>
        <v>0</v>
      </c>
      <c r="E120" s="112" t="e">
        <f t="shared" si="3"/>
        <v>#DIV/0!</v>
      </c>
    </row>
    <row r="121" spans="1:5" s="98" customFormat="1" ht="21.75" customHeight="1">
      <c r="A121" s="114" t="s">
        <v>150</v>
      </c>
      <c r="B121" s="110"/>
      <c r="C121" s="110"/>
      <c r="D121" s="111">
        <f t="shared" si="2"/>
        <v>0</v>
      </c>
      <c r="E121" s="112" t="e">
        <f t="shared" si="3"/>
        <v>#DIV/0!</v>
      </c>
    </row>
    <row r="122" spans="1:5" s="98" customFormat="1" ht="21.75" customHeight="1">
      <c r="A122" s="114" t="s">
        <v>151</v>
      </c>
      <c r="B122" s="110"/>
      <c r="C122" s="110"/>
      <c r="D122" s="111">
        <f t="shared" si="2"/>
        <v>0</v>
      </c>
      <c r="E122" s="112" t="e">
        <f t="shared" si="3"/>
        <v>#DIV/0!</v>
      </c>
    </row>
    <row r="123" spans="1:5" s="98" customFormat="1" ht="21.75" customHeight="1">
      <c r="A123" s="114" t="s">
        <v>152</v>
      </c>
      <c r="B123" s="110"/>
      <c r="C123" s="110"/>
      <c r="D123" s="111">
        <f t="shared" si="2"/>
        <v>0</v>
      </c>
      <c r="E123" s="112" t="e">
        <f t="shared" si="3"/>
        <v>#DIV/0!</v>
      </c>
    </row>
    <row r="124" spans="1:5" s="98" customFormat="1" ht="21.75" customHeight="1">
      <c r="A124" s="113" t="s">
        <v>87</v>
      </c>
      <c r="B124" s="110"/>
      <c r="C124" s="110"/>
      <c r="D124" s="111">
        <f t="shared" si="2"/>
        <v>0</v>
      </c>
      <c r="E124" s="112" t="e">
        <f t="shared" si="3"/>
        <v>#DIV/0!</v>
      </c>
    </row>
    <row r="125" spans="1:5" s="98" customFormat="1" ht="21.75" customHeight="1">
      <c r="A125" s="113" t="s">
        <v>153</v>
      </c>
      <c r="B125" s="110"/>
      <c r="C125" s="110"/>
      <c r="D125" s="111">
        <f t="shared" si="2"/>
        <v>0</v>
      </c>
      <c r="E125" s="112" t="e">
        <f t="shared" si="3"/>
        <v>#DIV/0!</v>
      </c>
    </row>
    <row r="126" spans="1:5" s="98" customFormat="1" ht="21.75" customHeight="1">
      <c r="A126" s="110" t="s">
        <v>154</v>
      </c>
      <c r="B126" s="110">
        <f>SUM(B127:B136)</f>
        <v>0</v>
      </c>
      <c r="C126" s="110">
        <f>SUM(C127:C136)</f>
        <v>0</v>
      </c>
      <c r="D126" s="111">
        <f t="shared" si="2"/>
        <v>0</v>
      </c>
      <c r="E126" s="112" t="e">
        <f t="shared" si="3"/>
        <v>#DIV/0!</v>
      </c>
    </row>
    <row r="127" spans="1:5" s="98" customFormat="1" ht="21.75" customHeight="1">
      <c r="A127" s="113" t="s">
        <v>78</v>
      </c>
      <c r="B127" s="110"/>
      <c r="C127" s="110"/>
      <c r="D127" s="111">
        <f t="shared" si="2"/>
        <v>0</v>
      </c>
      <c r="E127" s="112" t="e">
        <f t="shared" si="3"/>
        <v>#DIV/0!</v>
      </c>
    </row>
    <row r="128" spans="1:5" s="98" customFormat="1" ht="21.75" customHeight="1">
      <c r="A128" s="113" t="s">
        <v>79</v>
      </c>
      <c r="B128" s="110"/>
      <c r="C128" s="110"/>
      <c r="D128" s="111">
        <f t="shared" si="2"/>
        <v>0</v>
      </c>
      <c r="E128" s="112" t="e">
        <f t="shared" si="3"/>
        <v>#DIV/0!</v>
      </c>
    </row>
    <row r="129" spans="1:5" s="98" customFormat="1" ht="21.75" customHeight="1">
      <c r="A129" s="113" t="s">
        <v>80</v>
      </c>
      <c r="B129" s="110"/>
      <c r="C129" s="110"/>
      <c r="D129" s="111">
        <f t="shared" si="2"/>
        <v>0</v>
      </c>
      <c r="E129" s="112" t="e">
        <f t="shared" si="3"/>
        <v>#DIV/0!</v>
      </c>
    </row>
    <row r="130" spans="1:5" s="98" customFormat="1" ht="21.75" customHeight="1">
      <c r="A130" s="114" t="s">
        <v>155</v>
      </c>
      <c r="B130" s="110"/>
      <c r="C130" s="110"/>
      <c r="D130" s="111">
        <f t="shared" si="2"/>
        <v>0</v>
      </c>
      <c r="E130" s="112" t="e">
        <f t="shared" si="3"/>
        <v>#DIV/0!</v>
      </c>
    </row>
    <row r="131" spans="1:5" s="98" customFormat="1" ht="21.75" customHeight="1">
      <c r="A131" s="114" t="s">
        <v>156</v>
      </c>
      <c r="B131" s="110"/>
      <c r="C131" s="110"/>
      <c r="D131" s="111">
        <f aca="true" t="shared" si="4" ref="D131:D190">B131-C131</f>
        <v>0</v>
      </c>
      <c r="E131" s="112" t="e">
        <f aca="true" t="shared" si="5" ref="E131:E189">D131/C131*100</f>
        <v>#DIV/0!</v>
      </c>
    </row>
    <row r="132" spans="1:5" s="98" customFormat="1" ht="21.75" customHeight="1">
      <c r="A132" s="114" t="s">
        <v>157</v>
      </c>
      <c r="B132" s="110"/>
      <c r="C132" s="110"/>
      <c r="D132" s="111">
        <f t="shared" si="4"/>
        <v>0</v>
      </c>
      <c r="E132" s="112" t="e">
        <f t="shared" si="5"/>
        <v>#DIV/0!</v>
      </c>
    </row>
    <row r="133" spans="1:5" s="98" customFormat="1" ht="21.75" customHeight="1">
      <c r="A133" s="113" t="s">
        <v>158</v>
      </c>
      <c r="B133" s="110"/>
      <c r="C133" s="110"/>
      <c r="D133" s="111">
        <f t="shared" si="4"/>
        <v>0</v>
      </c>
      <c r="E133" s="112" t="e">
        <f t="shared" si="5"/>
        <v>#DIV/0!</v>
      </c>
    </row>
    <row r="134" spans="1:5" s="98" customFormat="1" ht="21.75" customHeight="1">
      <c r="A134" s="113" t="s">
        <v>159</v>
      </c>
      <c r="B134" s="110"/>
      <c r="C134" s="110"/>
      <c r="D134" s="111">
        <f t="shared" si="4"/>
        <v>0</v>
      </c>
      <c r="E134" s="112" t="e">
        <f t="shared" si="5"/>
        <v>#DIV/0!</v>
      </c>
    </row>
    <row r="135" spans="1:5" s="98" customFormat="1" ht="21.75" customHeight="1">
      <c r="A135" s="113" t="s">
        <v>87</v>
      </c>
      <c r="B135" s="110"/>
      <c r="C135" s="110"/>
      <c r="D135" s="111">
        <f t="shared" si="4"/>
        <v>0</v>
      </c>
      <c r="E135" s="112" t="e">
        <f t="shared" si="5"/>
        <v>#DIV/0!</v>
      </c>
    </row>
    <row r="136" spans="1:5" s="98" customFormat="1" ht="21.75" customHeight="1">
      <c r="A136" s="114" t="s">
        <v>160</v>
      </c>
      <c r="B136" s="110"/>
      <c r="C136" s="110"/>
      <c r="D136" s="111">
        <f t="shared" si="4"/>
        <v>0</v>
      </c>
      <c r="E136" s="112" t="e">
        <f t="shared" si="5"/>
        <v>#DIV/0!</v>
      </c>
    </row>
    <row r="137" spans="1:5" s="98" customFormat="1" ht="21.75" customHeight="1">
      <c r="A137" s="114" t="s">
        <v>161</v>
      </c>
      <c r="B137" s="110">
        <f>SUM(B138:B150)</f>
        <v>0</v>
      </c>
      <c r="C137" s="110">
        <f>SUM(C138:C150)</f>
        <v>0</v>
      </c>
      <c r="D137" s="111">
        <f t="shared" si="4"/>
        <v>0</v>
      </c>
      <c r="E137" s="112" t="e">
        <f t="shared" si="5"/>
        <v>#DIV/0!</v>
      </c>
    </row>
    <row r="138" spans="1:5" s="98" customFormat="1" ht="21.75" customHeight="1">
      <c r="A138" s="114" t="s">
        <v>78</v>
      </c>
      <c r="B138" s="110"/>
      <c r="C138" s="110"/>
      <c r="D138" s="111">
        <f t="shared" si="4"/>
        <v>0</v>
      </c>
      <c r="E138" s="112" t="e">
        <f t="shared" si="5"/>
        <v>#DIV/0!</v>
      </c>
    </row>
    <row r="139" spans="1:5" s="98" customFormat="1" ht="21.75" customHeight="1">
      <c r="A139" s="110" t="s">
        <v>79</v>
      </c>
      <c r="B139" s="110"/>
      <c r="C139" s="110"/>
      <c r="D139" s="111">
        <f t="shared" si="4"/>
        <v>0</v>
      </c>
      <c r="E139" s="112" t="e">
        <f t="shared" si="5"/>
        <v>#DIV/0!</v>
      </c>
    </row>
    <row r="140" spans="1:5" s="98" customFormat="1" ht="21.75" customHeight="1">
      <c r="A140" s="113" t="s">
        <v>80</v>
      </c>
      <c r="B140" s="110"/>
      <c r="C140" s="110"/>
      <c r="D140" s="111">
        <f t="shared" si="4"/>
        <v>0</v>
      </c>
      <c r="E140" s="112" t="e">
        <f t="shared" si="5"/>
        <v>#DIV/0!</v>
      </c>
    </row>
    <row r="141" spans="1:5" s="98" customFormat="1" ht="21.75" customHeight="1">
      <c r="A141" s="113" t="s">
        <v>162</v>
      </c>
      <c r="B141" s="110"/>
      <c r="C141" s="110"/>
      <c r="D141" s="111">
        <f t="shared" si="4"/>
        <v>0</v>
      </c>
      <c r="E141" s="112" t="e">
        <f t="shared" si="5"/>
        <v>#DIV/0!</v>
      </c>
    </row>
    <row r="142" spans="1:5" s="98" customFormat="1" ht="21.75" customHeight="1">
      <c r="A142" s="113" t="s">
        <v>163</v>
      </c>
      <c r="B142" s="110"/>
      <c r="C142" s="110"/>
      <c r="D142" s="111">
        <f t="shared" si="4"/>
        <v>0</v>
      </c>
      <c r="E142" s="112" t="e">
        <f t="shared" si="5"/>
        <v>#DIV/0!</v>
      </c>
    </row>
    <row r="143" spans="1:5" s="98" customFormat="1" ht="21.75" customHeight="1">
      <c r="A143" s="116" t="s">
        <v>164</v>
      </c>
      <c r="B143" s="110"/>
      <c r="C143" s="110"/>
      <c r="D143" s="111">
        <f t="shared" si="4"/>
        <v>0</v>
      </c>
      <c r="E143" s="112" t="e">
        <f t="shared" si="5"/>
        <v>#DIV/0!</v>
      </c>
    </row>
    <row r="144" spans="1:5" s="98" customFormat="1" ht="21.75" customHeight="1">
      <c r="A144" s="114" t="s">
        <v>165</v>
      </c>
      <c r="B144" s="110"/>
      <c r="C144" s="110"/>
      <c r="D144" s="111">
        <f t="shared" si="4"/>
        <v>0</v>
      </c>
      <c r="E144" s="112" t="e">
        <f t="shared" si="5"/>
        <v>#DIV/0!</v>
      </c>
    </row>
    <row r="145" spans="1:5" s="98" customFormat="1" ht="21.75" customHeight="1">
      <c r="A145" s="114" t="s">
        <v>166</v>
      </c>
      <c r="B145" s="110"/>
      <c r="C145" s="110"/>
      <c r="D145" s="111">
        <f t="shared" si="4"/>
        <v>0</v>
      </c>
      <c r="E145" s="112" t="e">
        <f t="shared" si="5"/>
        <v>#DIV/0!</v>
      </c>
    </row>
    <row r="146" spans="1:5" s="98" customFormat="1" ht="21.75" customHeight="1">
      <c r="A146" s="113" t="s">
        <v>167</v>
      </c>
      <c r="B146" s="110"/>
      <c r="C146" s="110"/>
      <c r="D146" s="111">
        <f t="shared" si="4"/>
        <v>0</v>
      </c>
      <c r="E146" s="112" t="e">
        <f t="shared" si="5"/>
        <v>#DIV/0!</v>
      </c>
    </row>
    <row r="147" spans="1:5" s="98" customFormat="1" ht="21.75" customHeight="1">
      <c r="A147" s="113" t="s">
        <v>168</v>
      </c>
      <c r="B147" s="110"/>
      <c r="C147" s="110"/>
      <c r="D147" s="111">
        <f t="shared" si="4"/>
        <v>0</v>
      </c>
      <c r="E147" s="112" t="e">
        <f t="shared" si="5"/>
        <v>#DIV/0!</v>
      </c>
    </row>
    <row r="148" spans="1:5" s="98" customFormat="1" ht="21.75" customHeight="1">
      <c r="A148" s="113" t="s">
        <v>169</v>
      </c>
      <c r="B148" s="110"/>
      <c r="C148" s="110"/>
      <c r="D148" s="111">
        <f t="shared" si="4"/>
        <v>0</v>
      </c>
      <c r="E148" s="112" t="e">
        <f t="shared" si="5"/>
        <v>#DIV/0!</v>
      </c>
    </row>
    <row r="149" spans="1:5" s="98" customFormat="1" ht="21.75" customHeight="1">
      <c r="A149" s="113" t="s">
        <v>87</v>
      </c>
      <c r="B149" s="110"/>
      <c r="C149" s="110"/>
      <c r="D149" s="111">
        <f t="shared" si="4"/>
        <v>0</v>
      </c>
      <c r="E149" s="112" t="e">
        <f t="shared" si="5"/>
        <v>#DIV/0!</v>
      </c>
    </row>
    <row r="150" spans="1:5" s="98" customFormat="1" ht="21.75" customHeight="1">
      <c r="A150" s="113" t="s">
        <v>170</v>
      </c>
      <c r="B150" s="110"/>
      <c r="C150" s="110"/>
      <c r="D150" s="111">
        <f t="shared" si="4"/>
        <v>0</v>
      </c>
      <c r="E150" s="112" t="e">
        <f t="shared" si="5"/>
        <v>#DIV/0!</v>
      </c>
    </row>
    <row r="151" spans="1:5" s="98" customFormat="1" ht="21.75" customHeight="1">
      <c r="A151" s="113" t="s">
        <v>171</v>
      </c>
      <c r="B151" s="110">
        <f>SUM(B152:B157)</f>
        <v>0</v>
      </c>
      <c r="C151" s="110">
        <f>SUM(C152:C157)</f>
        <v>0</v>
      </c>
      <c r="D151" s="111">
        <f t="shared" si="4"/>
        <v>0</v>
      </c>
      <c r="E151" s="112" t="e">
        <f t="shared" si="5"/>
        <v>#DIV/0!</v>
      </c>
    </row>
    <row r="152" spans="1:5" s="98" customFormat="1" ht="21.75" customHeight="1">
      <c r="A152" s="113" t="s">
        <v>78</v>
      </c>
      <c r="B152" s="110"/>
      <c r="C152" s="110"/>
      <c r="D152" s="111">
        <f t="shared" si="4"/>
        <v>0</v>
      </c>
      <c r="E152" s="112" t="e">
        <f t="shared" si="5"/>
        <v>#DIV/0!</v>
      </c>
    </row>
    <row r="153" spans="1:5" s="98" customFormat="1" ht="21.75" customHeight="1">
      <c r="A153" s="113" t="s">
        <v>79</v>
      </c>
      <c r="B153" s="110"/>
      <c r="C153" s="110"/>
      <c r="D153" s="111">
        <f t="shared" si="4"/>
        <v>0</v>
      </c>
      <c r="E153" s="112" t="e">
        <f t="shared" si="5"/>
        <v>#DIV/0!</v>
      </c>
    </row>
    <row r="154" spans="1:5" s="98" customFormat="1" ht="21.75" customHeight="1">
      <c r="A154" s="114" t="s">
        <v>80</v>
      </c>
      <c r="B154" s="110"/>
      <c r="C154" s="110"/>
      <c r="D154" s="111">
        <f t="shared" si="4"/>
        <v>0</v>
      </c>
      <c r="E154" s="112" t="e">
        <f t="shared" si="5"/>
        <v>#DIV/0!</v>
      </c>
    </row>
    <row r="155" spans="1:5" s="98" customFormat="1" ht="21.75" customHeight="1">
      <c r="A155" s="114" t="s">
        <v>172</v>
      </c>
      <c r="B155" s="110"/>
      <c r="C155" s="110"/>
      <c r="D155" s="111">
        <f t="shared" si="4"/>
        <v>0</v>
      </c>
      <c r="E155" s="112" t="e">
        <f t="shared" si="5"/>
        <v>#DIV/0!</v>
      </c>
    </row>
    <row r="156" spans="1:5" s="98" customFormat="1" ht="21.75" customHeight="1">
      <c r="A156" s="114" t="s">
        <v>87</v>
      </c>
      <c r="B156" s="110"/>
      <c r="C156" s="110"/>
      <c r="D156" s="111">
        <f t="shared" si="4"/>
        <v>0</v>
      </c>
      <c r="E156" s="112" t="e">
        <f t="shared" si="5"/>
        <v>#DIV/0!</v>
      </c>
    </row>
    <row r="157" spans="1:5" s="98" customFormat="1" ht="21.75" customHeight="1">
      <c r="A157" s="110" t="s">
        <v>173</v>
      </c>
      <c r="B157" s="110"/>
      <c r="C157" s="110"/>
      <c r="D157" s="111">
        <f t="shared" si="4"/>
        <v>0</v>
      </c>
      <c r="E157" s="112" t="e">
        <f t="shared" si="5"/>
        <v>#DIV/0!</v>
      </c>
    </row>
    <row r="158" spans="1:5" s="98" customFormat="1" ht="21.75" customHeight="1">
      <c r="A158" s="113" t="s">
        <v>174</v>
      </c>
      <c r="B158" s="110">
        <f>SUM(B159:B165)</f>
        <v>0</v>
      </c>
      <c r="C158" s="110">
        <f>SUM(C159:C165)</f>
        <v>0</v>
      </c>
      <c r="D158" s="111">
        <f t="shared" si="4"/>
        <v>0</v>
      </c>
      <c r="E158" s="112" t="e">
        <f t="shared" si="5"/>
        <v>#DIV/0!</v>
      </c>
    </row>
    <row r="159" spans="1:5" s="98" customFormat="1" ht="21.75" customHeight="1">
      <c r="A159" s="113" t="s">
        <v>78</v>
      </c>
      <c r="B159" s="110"/>
      <c r="C159" s="110"/>
      <c r="D159" s="111">
        <f t="shared" si="4"/>
        <v>0</v>
      </c>
      <c r="E159" s="112" t="e">
        <f t="shared" si="5"/>
        <v>#DIV/0!</v>
      </c>
    </row>
    <row r="160" spans="1:5" s="98" customFormat="1" ht="21.75" customHeight="1">
      <c r="A160" s="114" t="s">
        <v>79</v>
      </c>
      <c r="B160" s="110"/>
      <c r="C160" s="110"/>
      <c r="D160" s="111">
        <f t="shared" si="4"/>
        <v>0</v>
      </c>
      <c r="E160" s="112" t="e">
        <f t="shared" si="5"/>
        <v>#DIV/0!</v>
      </c>
    </row>
    <row r="161" spans="1:5" s="98" customFormat="1" ht="21.75" customHeight="1">
      <c r="A161" s="114" t="s">
        <v>80</v>
      </c>
      <c r="B161" s="110"/>
      <c r="C161" s="110"/>
      <c r="D161" s="111">
        <f t="shared" si="4"/>
        <v>0</v>
      </c>
      <c r="E161" s="112" t="e">
        <f t="shared" si="5"/>
        <v>#DIV/0!</v>
      </c>
    </row>
    <row r="162" spans="1:5" s="98" customFormat="1" ht="21.75" customHeight="1">
      <c r="A162" s="114" t="s">
        <v>175</v>
      </c>
      <c r="B162" s="110"/>
      <c r="C162" s="110"/>
      <c r="D162" s="111">
        <f t="shared" si="4"/>
        <v>0</v>
      </c>
      <c r="E162" s="112" t="e">
        <f t="shared" si="5"/>
        <v>#DIV/0!</v>
      </c>
    </row>
    <row r="163" spans="1:5" s="98" customFormat="1" ht="21.75" customHeight="1">
      <c r="A163" s="110" t="s">
        <v>176</v>
      </c>
      <c r="B163" s="110"/>
      <c r="C163" s="110"/>
      <c r="D163" s="111">
        <f t="shared" si="4"/>
        <v>0</v>
      </c>
      <c r="E163" s="112" t="e">
        <f t="shared" si="5"/>
        <v>#DIV/0!</v>
      </c>
    </row>
    <row r="164" spans="1:5" s="98" customFormat="1" ht="21.75" customHeight="1">
      <c r="A164" s="113" t="s">
        <v>87</v>
      </c>
      <c r="B164" s="110"/>
      <c r="C164" s="110"/>
      <c r="D164" s="111">
        <f t="shared" si="4"/>
        <v>0</v>
      </c>
      <c r="E164" s="112" t="e">
        <f t="shared" si="5"/>
        <v>#DIV/0!</v>
      </c>
    </row>
    <row r="165" spans="1:5" s="98" customFormat="1" ht="21.75" customHeight="1">
      <c r="A165" s="113" t="s">
        <v>177</v>
      </c>
      <c r="B165" s="110"/>
      <c r="C165" s="110"/>
      <c r="D165" s="111">
        <f t="shared" si="4"/>
        <v>0</v>
      </c>
      <c r="E165" s="112" t="e">
        <f t="shared" si="5"/>
        <v>#DIV/0!</v>
      </c>
    </row>
    <row r="166" spans="1:5" s="98" customFormat="1" ht="21.75" customHeight="1">
      <c r="A166" s="114" t="s">
        <v>178</v>
      </c>
      <c r="B166" s="110">
        <f>SUM(B167:B171)</f>
        <v>0</v>
      </c>
      <c r="C166" s="110">
        <f>SUM(C167:C171)</f>
        <v>0</v>
      </c>
      <c r="D166" s="111">
        <f t="shared" si="4"/>
        <v>0</v>
      </c>
      <c r="E166" s="112" t="e">
        <f t="shared" si="5"/>
        <v>#DIV/0!</v>
      </c>
    </row>
    <row r="167" spans="1:5" s="98" customFormat="1" ht="21.75" customHeight="1">
      <c r="A167" s="114" t="s">
        <v>78</v>
      </c>
      <c r="B167" s="110"/>
      <c r="C167" s="110"/>
      <c r="D167" s="111">
        <f t="shared" si="4"/>
        <v>0</v>
      </c>
      <c r="E167" s="112"/>
    </row>
    <row r="168" spans="1:5" s="98" customFormat="1" ht="21.75" customHeight="1">
      <c r="A168" s="114" t="s">
        <v>79</v>
      </c>
      <c r="B168" s="110"/>
      <c r="C168" s="110"/>
      <c r="D168" s="111">
        <f t="shared" si="4"/>
        <v>0</v>
      </c>
      <c r="E168" s="112" t="e">
        <f t="shared" si="5"/>
        <v>#DIV/0!</v>
      </c>
    </row>
    <row r="169" spans="1:5" s="98" customFormat="1" ht="21.75" customHeight="1">
      <c r="A169" s="113" t="s">
        <v>80</v>
      </c>
      <c r="B169" s="110"/>
      <c r="C169" s="110"/>
      <c r="D169" s="111">
        <f t="shared" si="4"/>
        <v>0</v>
      </c>
      <c r="E169" s="112" t="e">
        <f t="shared" si="5"/>
        <v>#DIV/0!</v>
      </c>
    </row>
    <row r="170" spans="1:5" s="98" customFormat="1" ht="21.75" customHeight="1">
      <c r="A170" s="115" t="s">
        <v>179</v>
      </c>
      <c r="B170" s="110"/>
      <c r="C170" s="110"/>
      <c r="D170" s="111">
        <f t="shared" si="4"/>
        <v>0</v>
      </c>
      <c r="E170" s="112" t="e">
        <f t="shared" si="5"/>
        <v>#DIV/0!</v>
      </c>
    </row>
    <row r="171" spans="1:5" s="98" customFormat="1" ht="21.75" customHeight="1">
      <c r="A171" s="113" t="s">
        <v>180</v>
      </c>
      <c r="B171" s="110"/>
      <c r="C171" s="110"/>
      <c r="D171" s="111">
        <f t="shared" si="4"/>
        <v>0</v>
      </c>
      <c r="E171" s="112" t="e">
        <f t="shared" si="5"/>
        <v>#DIV/0!</v>
      </c>
    </row>
    <row r="172" spans="1:5" s="98" customFormat="1" ht="21.75" customHeight="1">
      <c r="A172" s="114" t="s">
        <v>181</v>
      </c>
      <c r="B172" s="110">
        <f>SUM(B173:B178)</f>
        <v>0</v>
      </c>
      <c r="C172" s="110">
        <f>SUM(C173:C178)</f>
        <v>0</v>
      </c>
      <c r="D172" s="111">
        <f t="shared" si="4"/>
        <v>0</v>
      </c>
      <c r="E172" s="112" t="e">
        <f t="shared" si="5"/>
        <v>#DIV/0!</v>
      </c>
    </row>
    <row r="173" spans="1:5" s="98" customFormat="1" ht="21.75" customHeight="1">
      <c r="A173" s="114" t="s">
        <v>78</v>
      </c>
      <c r="B173" s="110"/>
      <c r="C173" s="110"/>
      <c r="D173" s="111">
        <f t="shared" si="4"/>
        <v>0</v>
      </c>
      <c r="E173" s="112" t="e">
        <f t="shared" si="5"/>
        <v>#DIV/0!</v>
      </c>
    </row>
    <row r="174" spans="1:5" s="98" customFormat="1" ht="21.75" customHeight="1">
      <c r="A174" s="114" t="s">
        <v>79</v>
      </c>
      <c r="B174" s="110"/>
      <c r="C174" s="110"/>
      <c r="D174" s="111">
        <f t="shared" si="4"/>
        <v>0</v>
      </c>
      <c r="E174" s="112" t="e">
        <f t="shared" si="5"/>
        <v>#DIV/0!</v>
      </c>
    </row>
    <row r="175" spans="1:5" s="98" customFormat="1" ht="21.75" customHeight="1">
      <c r="A175" s="110" t="s">
        <v>80</v>
      </c>
      <c r="B175" s="118"/>
      <c r="C175" s="118"/>
      <c r="D175" s="111">
        <f t="shared" si="4"/>
        <v>0</v>
      </c>
      <c r="E175" s="112" t="e">
        <f t="shared" si="5"/>
        <v>#DIV/0!</v>
      </c>
    </row>
    <row r="176" spans="1:5" s="98" customFormat="1" ht="21.75" customHeight="1">
      <c r="A176" s="113" t="s">
        <v>92</v>
      </c>
      <c r="B176" s="110"/>
      <c r="C176" s="110"/>
      <c r="D176" s="111">
        <f t="shared" si="4"/>
        <v>0</v>
      </c>
      <c r="E176" s="112" t="e">
        <f t="shared" si="5"/>
        <v>#DIV/0!</v>
      </c>
    </row>
    <row r="177" spans="1:5" s="98" customFormat="1" ht="21.75" customHeight="1">
      <c r="A177" s="113" t="s">
        <v>87</v>
      </c>
      <c r="B177" s="110"/>
      <c r="C177" s="110"/>
      <c r="D177" s="111">
        <f t="shared" si="4"/>
        <v>0</v>
      </c>
      <c r="E177" s="112" t="e">
        <f t="shared" si="5"/>
        <v>#DIV/0!</v>
      </c>
    </row>
    <row r="178" spans="1:5" s="98" customFormat="1" ht="21.75" customHeight="1">
      <c r="A178" s="113" t="s">
        <v>182</v>
      </c>
      <c r="B178" s="110"/>
      <c r="C178" s="110"/>
      <c r="D178" s="111">
        <f t="shared" si="4"/>
        <v>0</v>
      </c>
      <c r="E178" s="112" t="e">
        <f t="shared" si="5"/>
        <v>#DIV/0!</v>
      </c>
    </row>
    <row r="179" spans="1:5" s="98" customFormat="1" ht="21.75" customHeight="1">
      <c r="A179" s="114" t="s">
        <v>183</v>
      </c>
      <c r="B179" s="110">
        <f>SUM(B180:B185)</f>
        <v>2</v>
      </c>
      <c r="C179" s="110">
        <f>SUM(C180:C185)</f>
        <v>0</v>
      </c>
      <c r="D179" s="111">
        <f t="shared" si="4"/>
        <v>2</v>
      </c>
      <c r="E179" s="112" t="e">
        <f t="shared" si="5"/>
        <v>#DIV/0!</v>
      </c>
    </row>
    <row r="180" spans="1:5" s="98" customFormat="1" ht="21.75" customHeight="1">
      <c r="A180" s="114" t="s">
        <v>78</v>
      </c>
      <c r="B180" s="110"/>
      <c r="C180" s="110"/>
      <c r="D180" s="111">
        <f t="shared" si="4"/>
        <v>0</v>
      </c>
      <c r="E180" s="112" t="e">
        <f t="shared" si="5"/>
        <v>#DIV/0!</v>
      </c>
    </row>
    <row r="181" spans="1:5" s="98" customFormat="1" ht="21.75" customHeight="1">
      <c r="A181" s="114" t="s">
        <v>79</v>
      </c>
      <c r="B181" s="110"/>
      <c r="C181" s="110"/>
      <c r="D181" s="111">
        <f t="shared" si="4"/>
        <v>0</v>
      </c>
      <c r="E181" s="112" t="e">
        <f t="shared" si="5"/>
        <v>#DIV/0!</v>
      </c>
    </row>
    <row r="182" spans="1:5" s="98" customFormat="1" ht="21.75" customHeight="1">
      <c r="A182" s="113" t="s">
        <v>80</v>
      </c>
      <c r="B182" s="110"/>
      <c r="C182" s="110"/>
      <c r="D182" s="111">
        <f t="shared" si="4"/>
        <v>0</v>
      </c>
      <c r="E182" s="112" t="e">
        <f t="shared" si="5"/>
        <v>#DIV/0!</v>
      </c>
    </row>
    <row r="183" spans="1:5" s="98" customFormat="1" ht="21.75" customHeight="1">
      <c r="A183" s="113" t="s">
        <v>184</v>
      </c>
      <c r="B183" s="110"/>
      <c r="C183" s="110"/>
      <c r="D183" s="111">
        <f t="shared" si="4"/>
        <v>0</v>
      </c>
      <c r="E183" s="112" t="e">
        <f t="shared" si="5"/>
        <v>#DIV/0!</v>
      </c>
    </row>
    <row r="184" spans="1:5" s="98" customFormat="1" ht="21.75" customHeight="1">
      <c r="A184" s="114" t="s">
        <v>87</v>
      </c>
      <c r="B184" s="110">
        <v>2</v>
      </c>
      <c r="C184" s="110"/>
      <c r="D184" s="111">
        <f t="shared" si="4"/>
        <v>2</v>
      </c>
      <c r="E184" s="112" t="e">
        <f t="shared" si="5"/>
        <v>#DIV/0!</v>
      </c>
    </row>
    <row r="185" spans="1:5" s="98" customFormat="1" ht="21.75" customHeight="1">
      <c r="A185" s="114" t="s">
        <v>185</v>
      </c>
      <c r="B185" s="110"/>
      <c r="C185" s="110"/>
      <c r="D185" s="111">
        <f t="shared" si="4"/>
        <v>0</v>
      </c>
      <c r="E185" s="112" t="e">
        <f t="shared" si="5"/>
        <v>#DIV/0!</v>
      </c>
    </row>
    <row r="186" spans="1:5" s="98" customFormat="1" ht="21.75" customHeight="1">
      <c r="A186" s="114" t="s">
        <v>186</v>
      </c>
      <c r="B186" s="110">
        <f>SUM(B187:B192)</f>
        <v>248</v>
      </c>
      <c r="C186" s="110">
        <f>SUM(C187:C192)</f>
        <v>65</v>
      </c>
      <c r="D186" s="111">
        <f t="shared" si="4"/>
        <v>183</v>
      </c>
      <c r="E186" s="112">
        <f t="shared" si="5"/>
        <v>281.53846153846155</v>
      </c>
    </row>
    <row r="187" spans="1:5" s="98" customFormat="1" ht="21.75" customHeight="1">
      <c r="A187" s="114" t="s">
        <v>78</v>
      </c>
      <c r="B187" s="110"/>
      <c r="C187" s="110"/>
      <c r="D187" s="111">
        <f t="shared" si="4"/>
        <v>0</v>
      </c>
      <c r="E187" s="112" t="e">
        <f t="shared" si="5"/>
        <v>#DIV/0!</v>
      </c>
    </row>
    <row r="188" spans="1:5" s="98" customFormat="1" ht="21.75" customHeight="1">
      <c r="A188" s="113" t="s">
        <v>79</v>
      </c>
      <c r="B188" s="110"/>
      <c r="C188" s="110"/>
      <c r="D188" s="111">
        <f t="shared" si="4"/>
        <v>0</v>
      </c>
      <c r="E188" s="112" t="e">
        <f t="shared" si="5"/>
        <v>#DIV/0!</v>
      </c>
    </row>
    <row r="189" spans="1:5" s="98" customFormat="1" ht="21.75" customHeight="1">
      <c r="A189" s="113" t="s">
        <v>80</v>
      </c>
      <c r="B189" s="110"/>
      <c r="C189" s="110"/>
      <c r="D189" s="111">
        <f t="shared" si="4"/>
        <v>0</v>
      </c>
      <c r="E189" s="112" t="e">
        <f t="shared" si="5"/>
        <v>#DIV/0!</v>
      </c>
    </row>
    <row r="190" spans="1:5" s="98" customFormat="1" ht="21.75" customHeight="1">
      <c r="A190" s="113" t="s">
        <v>187</v>
      </c>
      <c r="B190" s="110"/>
      <c r="C190" s="110"/>
      <c r="D190" s="111">
        <f t="shared" si="4"/>
        <v>0</v>
      </c>
      <c r="E190" s="112"/>
    </row>
    <row r="191" spans="1:5" s="98" customFormat="1" ht="21.75" customHeight="1">
      <c r="A191" s="114" t="s">
        <v>87</v>
      </c>
      <c r="B191" s="110">
        <v>248</v>
      </c>
      <c r="C191" s="110">
        <v>65</v>
      </c>
      <c r="D191" s="111">
        <f aca="true" t="shared" si="6" ref="D191:D254">B191-C191</f>
        <v>183</v>
      </c>
      <c r="E191" s="112">
        <f aca="true" t="shared" si="7" ref="E191:E254">D191/C191*100</f>
        <v>281.53846153846155</v>
      </c>
    </row>
    <row r="192" spans="1:5" s="98" customFormat="1" ht="21.75" customHeight="1">
      <c r="A192" s="114" t="s">
        <v>188</v>
      </c>
      <c r="B192" s="110"/>
      <c r="C192" s="110"/>
      <c r="D192" s="111">
        <f t="shared" si="6"/>
        <v>0</v>
      </c>
      <c r="E192" s="112" t="e">
        <f t="shared" si="7"/>
        <v>#DIV/0!</v>
      </c>
    </row>
    <row r="193" spans="1:5" s="98" customFormat="1" ht="21.75" customHeight="1">
      <c r="A193" s="114" t="s">
        <v>189</v>
      </c>
      <c r="B193" s="110">
        <f>SUM(B194:B201)</f>
        <v>0</v>
      </c>
      <c r="C193" s="110">
        <f>SUM(C194:C201)</f>
        <v>0</v>
      </c>
      <c r="D193" s="111">
        <f t="shared" si="6"/>
        <v>0</v>
      </c>
      <c r="E193" s="112" t="e">
        <f t="shared" si="7"/>
        <v>#DIV/0!</v>
      </c>
    </row>
    <row r="194" spans="1:5" s="98" customFormat="1" ht="21.75" customHeight="1">
      <c r="A194" s="113" t="s">
        <v>78</v>
      </c>
      <c r="B194" s="110"/>
      <c r="C194" s="110"/>
      <c r="D194" s="111">
        <f t="shared" si="6"/>
        <v>0</v>
      </c>
      <c r="E194" s="112" t="e">
        <f t="shared" si="7"/>
        <v>#DIV/0!</v>
      </c>
    </row>
    <row r="195" spans="1:5" s="98" customFormat="1" ht="21.75" customHeight="1">
      <c r="A195" s="113" t="s">
        <v>79</v>
      </c>
      <c r="B195" s="110"/>
      <c r="C195" s="110"/>
      <c r="D195" s="111">
        <f t="shared" si="6"/>
        <v>0</v>
      </c>
      <c r="E195" s="112" t="e">
        <f t="shared" si="7"/>
        <v>#DIV/0!</v>
      </c>
    </row>
    <row r="196" spans="1:5" s="98" customFormat="1" ht="21.75" customHeight="1">
      <c r="A196" s="113" t="s">
        <v>80</v>
      </c>
      <c r="B196" s="110"/>
      <c r="C196" s="110"/>
      <c r="D196" s="111">
        <f t="shared" si="6"/>
        <v>0</v>
      </c>
      <c r="E196" s="112" t="e">
        <f t="shared" si="7"/>
        <v>#DIV/0!</v>
      </c>
    </row>
    <row r="197" spans="1:5" s="98" customFormat="1" ht="21.75" customHeight="1">
      <c r="A197" s="113" t="s">
        <v>190</v>
      </c>
      <c r="B197" s="110"/>
      <c r="C197" s="110"/>
      <c r="D197" s="111">
        <f t="shared" si="6"/>
        <v>0</v>
      </c>
      <c r="E197" s="112" t="e">
        <f t="shared" si="7"/>
        <v>#DIV/0!</v>
      </c>
    </row>
    <row r="198" spans="1:5" s="98" customFormat="1" ht="21.75" customHeight="1">
      <c r="A198" s="113" t="s">
        <v>87</v>
      </c>
      <c r="B198" s="110"/>
      <c r="C198" s="110"/>
      <c r="D198" s="111">
        <f t="shared" si="6"/>
        <v>0</v>
      </c>
      <c r="E198" s="112" t="e">
        <f t="shared" si="7"/>
        <v>#DIV/0!</v>
      </c>
    </row>
    <row r="199" spans="1:5" s="98" customFormat="1" ht="21.75" customHeight="1">
      <c r="A199" s="114" t="s">
        <v>191</v>
      </c>
      <c r="B199" s="110"/>
      <c r="C199" s="110"/>
      <c r="D199" s="111">
        <f t="shared" si="6"/>
        <v>0</v>
      </c>
      <c r="E199" s="112" t="e">
        <f t="shared" si="7"/>
        <v>#DIV/0!</v>
      </c>
    </row>
    <row r="200" spans="1:5" s="98" customFormat="1" ht="21.75" customHeight="1">
      <c r="A200" s="116" t="s">
        <v>87</v>
      </c>
      <c r="B200" s="110"/>
      <c r="C200" s="110"/>
      <c r="D200" s="111">
        <f t="shared" si="6"/>
        <v>0</v>
      </c>
      <c r="E200" s="112" t="e">
        <f t="shared" si="7"/>
        <v>#DIV/0!</v>
      </c>
    </row>
    <row r="201" spans="1:5" s="98" customFormat="1" ht="21.75" customHeight="1">
      <c r="A201" s="114" t="s">
        <v>191</v>
      </c>
      <c r="B201" s="110"/>
      <c r="C201" s="110"/>
      <c r="D201" s="111">
        <f t="shared" si="6"/>
        <v>0</v>
      </c>
      <c r="E201" s="112" t="e">
        <f t="shared" si="7"/>
        <v>#DIV/0!</v>
      </c>
    </row>
    <row r="202" spans="1:5" s="98" customFormat="1" ht="21.75" customHeight="1">
      <c r="A202" s="114" t="s">
        <v>192</v>
      </c>
      <c r="B202" s="110">
        <f>SUM(B203:B207)</f>
        <v>0</v>
      </c>
      <c r="C202" s="110">
        <f>SUM(C203:C207)</f>
        <v>0</v>
      </c>
      <c r="D202" s="111">
        <f t="shared" si="6"/>
        <v>0</v>
      </c>
      <c r="E202" s="112" t="e">
        <f t="shared" si="7"/>
        <v>#DIV/0!</v>
      </c>
    </row>
    <row r="203" spans="1:5" s="98" customFormat="1" ht="21.75" customHeight="1">
      <c r="A203" s="110" t="s">
        <v>78</v>
      </c>
      <c r="B203" s="110"/>
      <c r="C203" s="110"/>
      <c r="D203" s="111">
        <f t="shared" si="6"/>
        <v>0</v>
      </c>
      <c r="E203" s="112" t="e">
        <f t="shared" si="7"/>
        <v>#DIV/0!</v>
      </c>
    </row>
    <row r="204" spans="1:5" s="98" customFormat="1" ht="21.75" customHeight="1">
      <c r="A204" s="113" t="s">
        <v>79</v>
      </c>
      <c r="B204" s="110"/>
      <c r="C204" s="110"/>
      <c r="D204" s="111">
        <f t="shared" si="6"/>
        <v>0</v>
      </c>
      <c r="E204" s="112" t="e">
        <f t="shared" si="7"/>
        <v>#DIV/0!</v>
      </c>
    </row>
    <row r="205" spans="1:5" s="98" customFormat="1" ht="21.75" customHeight="1">
      <c r="A205" s="113" t="s">
        <v>80</v>
      </c>
      <c r="B205" s="110"/>
      <c r="C205" s="110"/>
      <c r="D205" s="111">
        <f t="shared" si="6"/>
        <v>0</v>
      </c>
      <c r="E205" s="112" t="e">
        <f t="shared" si="7"/>
        <v>#DIV/0!</v>
      </c>
    </row>
    <row r="206" spans="1:5" s="98" customFormat="1" ht="21.75" customHeight="1">
      <c r="A206" s="113" t="s">
        <v>87</v>
      </c>
      <c r="B206" s="110"/>
      <c r="C206" s="110"/>
      <c r="D206" s="111">
        <f t="shared" si="6"/>
        <v>0</v>
      </c>
      <c r="E206" s="112" t="e">
        <f t="shared" si="7"/>
        <v>#DIV/0!</v>
      </c>
    </row>
    <row r="207" spans="1:5" s="98" customFormat="1" ht="21.75" customHeight="1">
      <c r="A207" s="114" t="s">
        <v>193</v>
      </c>
      <c r="B207" s="110"/>
      <c r="C207" s="110"/>
      <c r="D207" s="111">
        <f t="shared" si="6"/>
        <v>0</v>
      </c>
      <c r="E207" s="112" t="e">
        <f t="shared" si="7"/>
        <v>#DIV/0!</v>
      </c>
    </row>
    <row r="208" spans="1:5" s="98" customFormat="1" ht="21.75" customHeight="1">
      <c r="A208" s="114" t="s">
        <v>194</v>
      </c>
      <c r="B208" s="110">
        <f>SUM(B209:B215)</f>
        <v>0</v>
      </c>
      <c r="C208" s="110">
        <f>SUM(C209:C215)</f>
        <v>0</v>
      </c>
      <c r="D208" s="111">
        <f t="shared" si="6"/>
        <v>0</v>
      </c>
      <c r="E208" s="112" t="e">
        <f t="shared" si="7"/>
        <v>#DIV/0!</v>
      </c>
    </row>
    <row r="209" spans="1:5" s="98" customFormat="1" ht="21.75" customHeight="1">
      <c r="A209" s="114" t="s">
        <v>78</v>
      </c>
      <c r="B209" s="110"/>
      <c r="C209" s="110"/>
      <c r="D209" s="111">
        <f t="shared" si="6"/>
        <v>0</v>
      </c>
      <c r="E209" s="112" t="e">
        <f t="shared" si="7"/>
        <v>#DIV/0!</v>
      </c>
    </row>
    <row r="210" spans="1:5" s="98" customFormat="1" ht="21.75" customHeight="1">
      <c r="A210" s="113" t="s">
        <v>79</v>
      </c>
      <c r="B210" s="110"/>
      <c r="C210" s="110"/>
      <c r="D210" s="111">
        <f t="shared" si="6"/>
        <v>0</v>
      </c>
      <c r="E210" s="112" t="e">
        <f t="shared" si="7"/>
        <v>#DIV/0!</v>
      </c>
    </row>
    <row r="211" spans="1:5" s="98" customFormat="1" ht="21.75" customHeight="1">
      <c r="A211" s="113" t="s">
        <v>80</v>
      </c>
      <c r="B211" s="118"/>
      <c r="C211" s="118"/>
      <c r="D211" s="111">
        <f t="shared" si="6"/>
        <v>0</v>
      </c>
      <c r="E211" s="112" t="e">
        <f t="shared" si="7"/>
        <v>#DIV/0!</v>
      </c>
    </row>
    <row r="212" spans="1:5" s="98" customFormat="1" ht="21.75" customHeight="1">
      <c r="A212" s="113" t="s">
        <v>195</v>
      </c>
      <c r="B212" s="118"/>
      <c r="C212" s="118"/>
      <c r="D212" s="111">
        <f t="shared" si="6"/>
        <v>0</v>
      </c>
      <c r="E212" s="112" t="e">
        <f t="shared" si="7"/>
        <v>#DIV/0!</v>
      </c>
    </row>
    <row r="213" spans="1:5" s="98" customFormat="1" ht="21.75" customHeight="1">
      <c r="A213" s="113" t="s">
        <v>196</v>
      </c>
      <c r="B213" s="118"/>
      <c r="C213" s="118"/>
      <c r="D213" s="111">
        <f t="shared" si="6"/>
        <v>0</v>
      </c>
      <c r="E213" s="112" t="e">
        <f t="shared" si="7"/>
        <v>#DIV/0!</v>
      </c>
    </row>
    <row r="214" spans="1:5" s="98" customFormat="1" ht="21.75" customHeight="1">
      <c r="A214" s="113" t="s">
        <v>87</v>
      </c>
      <c r="B214" s="110"/>
      <c r="C214" s="110"/>
      <c r="D214" s="111">
        <f t="shared" si="6"/>
        <v>0</v>
      </c>
      <c r="E214" s="112" t="e">
        <f t="shared" si="7"/>
        <v>#DIV/0!</v>
      </c>
    </row>
    <row r="215" spans="1:5" s="98" customFormat="1" ht="21.75" customHeight="1">
      <c r="A215" s="114" t="s">
        <v>197</v>
      </c>
      <c r="B215" s="110"/>
      <c r="C215" s="110"/>
      <c r="D215" s="111">
        <f t="shared" si="6"/>
        <v>0</v>
      </c>
      <c r="E215" s="112" t="e">
        <f t="shared" si="7"/>
        <v>#DIV/0!</v>
      </c>
    </row>
    <row r="216" spans="1:5" s="98" customFormat="1" ht="21.75" customHeight="1">
      <c r="A216" s="114" t="s">
        <v>198</v>
      </c>
      <c r="B216" s="119">
        <f>SUM(B217:B221)</f>
        <v>0</v>
      </c>
      <c r="C216" s="119">
        <f>SUM(C217:C221)</f>
        <v>0</v>
      </c>
      <c r="D216" s="111">
        <f t="shared" si="6"/>
        <v>0</v>
      </c>
      <c r="E216" s="112" t="e">
        <f t="shared" si="7"/>
        <v>#DIV/0!</v>
      </c>
    </row>
    <row r="217" spans="1:5" s="98" customFormat="1" ht="21.75" customHeight="1">
      <c r="A217" s="114" t="s">
        <v>78</v>
      </c>
      <c r="B217" s="119"/>
      <c r="C217" s="119"/>
      <c r="D217" s="111">
        <f t="shared" si="6"/>
        <v>0</v>
      </c>
      <c r="E217" s="112" t="e">
        <f t="shared" si="7"/>
        <v>#DIV/0!</v>
      </c>
    </row>
    <row r="218" spans="1:5" s="98" customFormat="1" ht="21.75" customHeight="1">
      <c r="A218" s="110" t="s">
        <v>79</v>
      </c>
      <c r="B218" s="119"/>
      <c r="C218" s="119"/>
      <c r="D218" s="111">
        <f t="shared" si="6"/>
        <v>0</v>
      </c>
      <c r="E218" s="112" t="e">
        <f t="shared" si="7"/>
        <v>#DIV/0!</v>
      </c>
    </row>
    <row r="219" spans="1:5" s="98" customFormat="1" ht="21.75" customHeight="1">
      <c r="A219" s="113" t="s">
        <v>80</v>
      </c>
      <c r="B219" s="119"/>
      <c r="C219" s="119"/>
      <c r="D219" s="111">
        <f t="shared" si="6"/>
        <v>0</v>
      </c>
      <c r="E219" s="112" t="e">
        <f t="shared" si="7"/>
        <v>#DIV/0!</v>
      </c>
    </row>
    <row r="220" spans="1:5" s="98" customFormat="1" ht="21.75" customHeight="1">
      <c r="A220" s="113" t="s">
        <v>87</v>
      </c>
      <c r="B220" s="120"/>
      <c r="C220" s="120"/>
      <c r="D220" s="111">
        <f t="shared" si="6"/>
        <v>0</v>
      </c>
      <c r="E220" s="112" t="e">
        <f t="shared" si="7"/>
        <v>#DIV/0!</v>
      </c>
    </row>
    <row r="221" spans="1:5" s="98" customFormat="1" ht="21.75" customHeight="1">
      <c r="A221" s="113" t="s">
        <v>199</v>
      </c>
      <c r="B221" s="120"/>
      <c r="C221" s="120"/>
      <c r="D221" s="111">
        <f t="shared" si="6"/>
        <v>0</v>
      </c>
      <c r="E221" s="112" t="e">
        <f t="shared" si="7"/>
        <v>#DIV/0!</v>
      </c>
    </row>
    <row r="222" spans="1:5" s="98" customFormat="1" ht="21.75" customHeight="1">
      <c r="A222" s="114" t="s">
        <v>200</v>
      </c>
      <c r="B222" s="120">
        <f>SUM(B223:B227)</f>
        <v>0</v>
      </c>
      <c r="C222" s="120">
        <f>SUM(C223:C227)</f>
        <v>0</v>
      </c>
      <c r="D222" s="111">
        <f t="shared" si="6"/>
        <v>0</v>
      </c>
      <c r="E222" s="112" t="e">
        <f t="shared" si="7"/>
        <v>#DIV/0!</v>
      </c>
    </row>
    <row r="223" spans="1:5" s="98" customFormat="1" ht="21.75" customHeight="1">
      <c r="A223" s="114" t="s">
        <v>78</v>
      </c>
      <c r="B223" s="120"/>
      <c r="C223" s="120"/>
      <c r="D223" s="111">
        <f t="shared" si="6"/>
        <v>0</v>
      </c>
      <c r="E223" s="112" t="e">
        <f t="shared" si="7"/>
        <v>#DIV/0!</v>
      </c>
    </row>
    <row r="224" spans="1:5" s="98" customFormat="1" ht="21.75" customHeight="1">
      <c r="A224" s="114" t="s">
        <v>79</v>
      </c>
      <c r="B224" s="120"/>
      <c r="C224" s="120"/>
      <c r="D224" s="111">
        <f t="shared" si="6"/>
        <v>0</v>
      </c>
      <c r="E224" s="112" t="e">
        <f t="shared" si="7"/>
        <v>#DIV/0!</v>
      </c>
    </row>
    <row r="225" spans="1:5" s="98" customFormat="1" ht="21.75" customHeight="1">
      <c r="A225" s="113" t="s">
        <v>80</v>
      </c>
      <c r="B225" s="120"/>
      <c r="C225" s="120"/>
      <c r="D225" s="111">
        <f t="shared" si="6"/>
        <v>0</v>
      </c>
      <c r="E225" s="112" t="e">
        <f t="shared" si="7"/>
        <v>#DIV/0!</v>
      </c>
    </row>
    <row r="226" spans="1:5" s="98" customFormat="1" ht="21.75" customHeight="1">
      <c r="A226" s="113" t="s">
        <v>87</v>
      </c>
      <c r="B226" s="120"/>
      <c r="C226" s="120"/>
      <c r="D226" s="111">
        <f t="shared" si="6"/>
        <v>0</v>
      </c>
      <c r="E226" s="112" t="e">
        <f t="shared" si="7"/>
        <v>#DIV/0!</v>
      </c>
    </row>
    <row r="227" spans="1:5" s="98" customFormat="1" ht="21.75" customHeight="1">
      <c r="A227" s="113" t="s">
        <v>201</v>
      </c>
      <c r="B227" s="120"/>
      <c r="C227" s="120"/>
      <c r="D227" s="111">
        <f t="shared" si="6"/>
        <v>0</v>
      </c>
      <c r="E227" s="112" t="e">
        <f t="shared" si="7"/>
        <v>#DIV/0!</v>
      </c>
    </row>
    <row r="228" spans="1:5" s="98" customFormat="1" ht="21.75" customHeight="1">
      <c r="A228" s="113" t="s">
        <v>202</v>
      </c>
      <c r="B228" s="119">
        <f>SUM(B229:B233)</f>
        <v>0</v>
      </c>
      <c r="C228" s="119">
        <f>SUM(C229:C233)</f>
        <v>0</v>
      </c>
      <c r="D228" s="111">
        <f t="shared" si="6"/>
        <v>0</v>
      </c>
      <c r="E228" s="112" t="e">
        <f t="shared" si="7"/>
        <v>#DIV/0!</v>
      </c>
    </row>
    <row r="229" spans="1:5" s="98" customFormat="1" ht="21.75" customHeight="1">
      <c r="A229" s="113" t="s">
        <v>78</v>
      </c>
      <c r="B229" s="119"/>
      <c r="C229" s="119"/>
      <c r="D229" s="111">
        <f t="shared" si="6"/>
        <v>0</v>
      </c>
      <c r="E229" s="112" t="e">
        <f t="shared" si="7"/>
        <v>#DIV/0!</v>
      </c>
    </row>
    <row r="230" spans="1:5" s="98" customFormat="1" ht="21.75" customHeight="1">
      <c r="A230" s="113" t="s">
        <v>79</v>
      </c>
      <c r="B230" s="119"/>
      <c r="C230" s="119"/>
      <c r="D230" s="111">
        <f t="shared" si="6"/>
        <v>0</v>
      </c>
      <c r="E230" s="112" t="e">
        <f t="shared" si="7"/>
        <v>#DIV/0!</v>
      </c>
    </row>
    <row r="231" spans="1:5" s="98" customFormat="1" ht="21.75" customHeight="1">
      <c r="A231" s="113" t="s">
        <v>80</v>
      </c>
      <c r="B231" s="119"/>
      <c r="C231" s="119"/>
      <c r="D231" s="111">
        <f t="shared" si="6"/>
        <v>0</v>
      </c>
      <c r="E231" s="112" t="e">
        <f t="shared" si="7"/>
        <v>#DIV/0!</v>
      </c>
    </row>
    <row r="232" spans="1:5" s="98" customFormat="1" ht="21.75" customHeight="1">
      <c r="A232" s="113" t="s">
        <v>87</v>
      </c>
      <c r="B232" s="110"/>
      <c r="C232" s="110"/>
      <c r="D232" s="111">
        <f t="shared" si="6"/>
        <v>0</v>
      </c>
      <c r="E232" s="112" t="e">
        <f t="shared" si="7"/>
        <v>#DIV/0!</v>
      </c>
    </row>
    <row r="233" spans="1:5" s="98" customFormat="1" ht="21.75" customHeight="1">
      <c r="A233" s="113" t="s">
        <v>203</v>
      </c>
      <c r="B233" s="110"/>
      <c r="C233" s="110"/>
      <c r="D233" s="111">
        <f t="shared" si="6"/>
        <v>0</v>
      </c>
      <c r="E233" s="112" t="e">
        <f t="shared" si="7"/>
        <v>#DIV/0!</v>
      </c>
    </row>
    <row r="234" spans="1:5" s="98" customFormat="1" ht="21.75" customHeight="1">
      <c r="A234" s="113" t="s">
        <v>204</v>
      </c>
      <c r="B234" s="110">
        <f>SUM(B235:B250)</f>
        <v>0</v>
      </c>
      <c r="C234" s="110">
        <f>SUM(C235:C250)</f>
        <v>0</v>
      </c>
      <c r="D234" s="111">
        <f t="shared" si="6"/>
        <v>0</v>
      </c>
      <c r="E234" s="112" t="e">
        <f t="shared" si="7"/>
        <v>#DIV/0!</v>
      </c>
    </row>
    <row r="235" spans="1:5" s="98" customFormat="1" ht="21.75" customHeight="1">
      <c r="A235" s="113" t="s">
        <v>78</v>
      </c>
      <c r="B235" s="110"/>
      <c r="C235" s="110"/>
      <c r="D235" s="111">
        <f t="shared" si="6"/>
        <v>0</v>
      </c>
      <c r="E235" s="112" t="e">
        <f t="shared" si="7"/>
        <v>#DIV/0!</v>
      </c>
    </row>
    <row r="236" spans="1:5" s="98" customFormat="1" ht="21.75" customHeight="1">
      <c r="A236" s="113" t="s">
        <v>79</v>
      </c>
      <c r="B236" s="110"/>
      <c r="C236" s="110"/>
      <c r="D236" s="111">
        <f t="shared" si="6"/>
        <v>0</v>
      </c>
      <c r="E236" s="112" t="e">
        <f t="shared" si="7"/>
        <v>#DIV/0!</v>
      </c>
    </row>
    <row r="237" spans="1:5" s="98" customFormat="1" ht="21.75" customHeight="1">
      <c r="A237" s="113" t="s">
        <v>80</v>
      </c>
      <c r="B237" s="110"/>
      <c r="C237" s="110"/>
      <c r="D237" s="111">
        <f t="shared" si="6"/>
        <v>0</v>
      </c>
      <c r="E237" s="112" t="e">
        <f t="shared" si="7"/>
        <v>#DIV/0!</v>
      </c>
    </row>
    <row r="238" spans="1:5" s="98" customFormat="1" ht="21.75" customHeight="1">
      <c r="A238" s="113" t="s">
        <v>205</v>
      </c>
      <c r="B238" s="110"/>
      <c r="C238" s="110"/>
      <c r="D238" s="111">
        <f t="shared" si="6"/>
        <v>0</v>
      </c>
      <c r="E238" s="112" t="e">
        <f t="shared" si="7"/>
        <v>#DIV/0!</v>
      </c>
    </row>
    <row r="239" spans="1:5" s="98" customFormat="1" ht="21.75" customHeight="1">
      <c r="A239" s="113" t="s">
        <v>206</v>
      </c>
      <c r="B239" s="110"/>
      <c r="C239" s="110"/>
      <c r="D239" s="111">
        <f t="shared" si="6"/>
        <v>0</v>
      </c>
      <c r="E239" s="112" t="e">
        <f t="shared" si="7"/>
        <v>#DIV/0!</v>
      </c>
    </row>
    <row r="240" spans="1:5" s="98" customFormat="1" ht="21.75" customHeight="1">
      <c r="A240" s="113" t="s">
        <v>207</v>
      </c>
      <c r="B240" s="110"/>
      <c r="C240" s="110"/>
      <c r="D240" s="111">
        <f t="shared" si="6"/>
        <v>0</v>
      </c>
      <c r="E240" s="112" t="e">
        <f t="shared" si="7"/>
        <v>#DIV/0!</v>
      </c>
    </row>
    <row r="241" spans="1:5" s="98" customFormat="1" ht="21.75" customHeight="1">
      <c r="A241" s="113" t="s">
        <v>208</v>
      </c>
      <c r="B241" s="110"/>
      <c r="C241" s="110"/>
      <c r="D241" s="111">
        <f t="shared" si="6"/>
        <v>0</v>
      </c>
      <c r="E241" s="112" t="e">
        <f t="shared" si="7"/>
        <v>#DIV/0!</v>
      </c>
    </row>
    <row r="242" spans="1:5" s="98" customFormat="1" ht="21.75" customHeight="1">
      <c r="A242" s="113" t="s">
        <v>120</v>
      </c>
      <c r="B242" s="110"/>
      <c r="C242" s="110"/>
      <c r="D242" s="111">
        <f t="shared" si="6"/>
        <v>0</v>
      </c>
      <c r="E242" s="112" t="e">
        <f t="shared" si="7"/>
        <v>#DIV/0!</v>
      </c>
    </row>
    <row r="243" spans="1:5" s="98" customFormat="1" ht="21.75" customHeight="1">
      <c r="A243" s="113" t="s">
        <v>209</v>
      </c>
      <c r="B243" s="110"/>
      <c r="C243" s="110"/>
      <c r="D243" s="111">
        <f t="shared" si="6"/>
        <v>0</v>
      </c>
      <c r="E243" s="112"/>
    </row>
    <row r="244" spans="1:5" s="98" customFormat="1" ht="21.75" customHeight="1">
      <c r="A244" s="113" t="s">
        <v>210</v>
      </c>
      <c r="B244" s="110"/>
      <c r="C244" s="110"/>
      <c r="D244" s="111">
        <f t="shared" si="6"/>
        <v>0</v>
      </c>
      <c r="E244" s="112" t="e">
        <f t="shared" si="7"/>
        <v>#DIV/0!</v>
      </c>
    </row>
    <row r="245" spans="1:5" s="98" customFormat="1" ht="21.75" customHeight="1">
      <c r="A245" s="113" t="s">
        <v>211</v>
      </c>
      <c r="B245" s="110"/>
      <c r="C245" s="110"/>
      <c r="D245" s="111">
        <f t="shared" si="6"/>
        <v>0</v>
      </c>
      <c r="E245" s="112" t="e">
        <f t="shared" si="7"/>
        <v>#DIV/0!</v>
      </c>
    </row>
    <row r="246" spans="1:5" s="98" customFormat="1" ht="21.75" customHeight="1">
      <c r="A246" s="113" t="s">
        <v>212</v>
      </c>
      <c r="B246" s="110"/>
      <c r="C246" s="110"/>
      <c r="D246" s="111">
        <f t="shared" si="6"/>
        <v>0</v>
      </c>
      <c r="E246" s="112" t="e">
        <f t="shared" si="7"/>
        <v>#DIV/0!</v>
      </c>
    </row>
    <row r="247" spans="1:5" s="98" customFormat="1" ht="21.75" customHeight="1">
      <c r="A247" s="113" t="s">
        <v>213</v>
      </c>
      <c r="B247" s="110"/>
      <c r="C247" s="110"/>
      <c r="D247" s="111">
        <f t="shared" si="6"/>
        <v>0</v>
      </c>
      <c r="E247" s="112" t="e">
        <f t="shared" si="7"/>
        <v>#DIV/0!</v>
      </c>
    </row>
    <row r="248" spans="1:5" s="98" customFormat="1" ht="21.75" customHeight="1">
      <c r="A248" s="113" t="s">
        <v>214</v>
      </c>
      <c r="B248" s="110"/>
      <c r="C248" s="110"/>
      <c r="D248" s="111">
        <f t="shared" si="6"/>
        <v>0</v>
      </c>
      <c r="E248" s="112" t="e">
        <f t="shared" si="7"/>
        <v>#DIV/0!</v>
      </c>
    </row>
    <row r="249" spans="1:5" s="98" customFormat="1" ht="21.75" customHeight="1">
      <c r="A249" s="113" t="s">
        <v>87</v>
      </c>
      <c r="B249" s="110"/>
      <c r="C249" s="110"/>
      <c r="D249" s="111">
        <f t="shared" si="6"/>
        <v>0</v>
      </c>
      <c r="E249" s="112" t="e">
        <f t="shared" si="7"/>
        <v>#DIV/0!</v>
      </c>
    </row>
    <row r="250" spans="1:5" s="98" customFormat="1" ht="21.75" customHeight="1">
      <c r="A250" s="113" t="s">
        <v>215</v>
      </c>
      <c r="B250" s="110"/>
      <c r="C250" s="110"/>
      <c r="D250" s="111">
        <f t="shared" si="6"/>
        <v>0</v>
      </c>
      <c r="E250" s="112" t="e">
        <f t="shared" si="7"/>
        <v>#DIV/0!</v>
      </c>
    </row>
    <row r="251" spans="1:5" s="98" customFormat="1" ht="21.75" customHeight="1">
      <c r="A251" s="114" t="s">
        <v>216</v>
      </c>
      <c r="B251" s="110">
        <f>SUM(B252:B253)</f>
        <v>0</v>
      </c>
      <c r="C251" s="110">
        <f>SUM(C252:C253)</f>
        <v>0</v>
      </c>
      <c r="D251" s="111">
        <f t="shared" si="6"/>
        <v>0</v>
      </c>
      <c r="E251" s="112" t="e">
        <f t="shared" si="7"/>
        <v>#DIV/0!</v>
      </c>
    </row>
    <row r="252" spans="1:5" s="98" customFormat="1" ht="21.75" customHeight="1">
      <c r="A252" s="114" t="s">
        <v>217</v>
      </c>
      <c r="B252" s="110"/>
      <c r="C252" s="110"/>
      <c r="D252" s="111">
        <f t="shared" si="6"/>
        <v>0</v>
      </c>
      <c r="E252" s="112" t="e">
        <f t="shared" si="7"/>
        <v>#DIV/0!</v>
      </c>
    </row>
    <row r="253" spans="1:5" s="98" customFormat="1" ht="21.75" customHeight="1">
      <c r="A253" s="114" t="s">
        <v>218</v>
      </c>
      <c r="B253" s="110"/>
      <c r="C253" s="110"/>
      <c r="D253" s="111">
        <f t="shared" si="6"/>
        <v>0</v>
      </c>
      <c r="E253" s="112" t="e">
        <f t="shared" si="7"/>
        <v>#DIV/0!</v>
      </c>
    </row>
    <row r="254" spans="1:5" s="98" customFormat="1" ht="21.75" customHeight="1">
      <c r="A254" s="110" t="s">
        <v>219</v>
      </c>
      <c r="B254" s="110">
        <f>SUM(B255:B256)</f>
        <v>0</v>
      </c>
      <c r="C254" s="110">
        <f>SUM(C255:C256)</f>
        <v>0</v>
      </c>
      <c r="D254" s="111">
        <f t="shared" si="6"/>
        <v>0</v>
      </c>
      <c r="E254" s="112" t="e">
        <f t="shared" si="7"/>
        <v>#DIV/0!</v>
      </c>
    </row>
    <row r="255" spans="1:5" s="98" customFormat="1" ht="21.75" customHeight="1">
      <c r="A255" s="113" t="s">
        <v>220</v>
      </c>
      <c r="B255" s="110"/>
      <c r="C255" s="110"/>
      <c r="D255" s="111">
        <f aca="true" t="shared" si="8" ref="D255:D318">B255-C255</f>
        <v>0</v>
      </c>
      <c r="E255" s="112" t="e">
        <f aca="true" t="shared" si="9" ref="E255:E318">D255/C255*100</f>
        <v>#DIV/0!</v>
      </c>
    </row>
    <row r="256" spans="1:5" s="98" customFormat="1" ht="21.75" customHeight="1">
      <c r="A256" s="113" t="s">
        <v>221</v>
      </c>
      <c r="B256" s="110"/>
      <c r="C256" s="110"/>
      <c r="D256" s="111">
        <f t="shared" si="8"/>
        <v>0</v>
      </c>
      <c r="E256" s="112" t="e">
        <f t="shared" si="9"/>
        <v>#DIV/0!</v>
      </c>
    </row>
    <row r="257" spans="1:5" s="98" customFormat="1" ht="21.75" customHeight="1">
      <c r="A257" s="110" t="s">
        <v>222</v>
      </c>
      <c r="B257" s="110">
        <f>SUBTOTAL(9,B258,B268)</f>
        <v>0</v>
      </c>
      <c r="C257" s="110">
        <f>SUBTOTAL(9,C258,C268)</f>
        <v>0</v>
      </c>
      <c r="D257" s="111">
        <f t="shared" si="8"/>
        <v>0</v>
      </c>
      <c r="E257" s="112" t="e">
        <f t="shared" si="9"/>
        <v>#DIV/0!</v>
      </c>
    </row>
    <row r="258" spans="1:5" s="98" customFormat="1" ht="21.75" customHeight="1">
      <c r="A258" s="114" t="s">
        <v>223</v>
      </c>
      <c r="B258" s="110">
        <f>SUM(B259:B267)</f>
        <v>0</v>
      </c>
      <c r="C258" s="110">
        <f>SUM(C259:C267)</f>
        <v>0</v>
      </c>
      <c r="D258" s="111">
        <f t="shared" si="8"/>
        <v>0</v>
      </c>
      <c r="E258" s="112" t="e">
        <f t="shared" si="9"/>
        <v>#DIV/0!</v>
      </c>
    </row>
    <row r="259" spans="1:5" s="98" customFormat="1" ht="21.75" customHeight="1">
      <c r="A259" s="114" t="s">
        <v>224</v>
      </c>
      <c r="B259" s="110"/>
      <c r="C259" s="110"/>
      <c r="D259" s="111">
        <f t="shared" si="8"/>
        <v>0</v>
      </c>
      <c r="E259" s="112" t="e">
        <f t="shared" si="9"/>
        <v>#DIV/0!</v>
      </c>
    </row>
    <row r="260" spans="1:5" s="98" customFormat="1" ht="21.75" customHeight="1">
      <c r="A260" s="113" t="s">
        <v>225</v>
      </c>
      <c r="B260" s="110"/>
      <c r="C260" s="110"/>
      <c r="D260" s="111">
        <f t="shared" si="8"/>
        <v>0</v>
      </c>
      <c r="E260" s="112" t="e">
        <f t="shared" si="9"/>
        <v>#DIV/0!</v>
      </c>
    </row>
    <row r="261" spans="1:5" s="98" customFormat="1" ht="21.75" customHeight="1">
      <c r="A261" s="113" t="s">
        <v>226</v>
      </c>
      <c r="B261" s="110"/>
      <c r="C261" s="110"/>
      <c r="D261" s="111">
        <f t="shared" si="8"/>
        <v>0</v>
      </c>
      <c r="E261" s="112" t="e">
        <f t="shared" si="9"/>
        <v>#DIV/0!</v>
      </c>
    </row>
    <row r="262" spans="1:5" s="98" customFormat="1" ht="21.75" customHeight="1">
      <c r="A262" s="113" t="s">
        <v>227</v>
      </c>
      <c r="B262" s="110"/>
      <c r="C262" s="110"/>
      <c r="D262" s="111">
        <f t="shared" si="8"/>
        <v>0</v>
      </c>
      <c r="E262" s="112" t="e">
        <f t="shared" si="9"/>
        <v>#DIV/0!</v>
      </c>
    </row>
    <row r="263" spans="1:5" s="98" customFormat="1" ht="21.75" customHeight="1">
      <c r="A263" s="114" t="s">
        <v>228</v>
      </c>
      <c r="B263" s="110"/>
      <c r="C263" s="110"/>
      <c r="D263" s="111">
        <f t="shared" si="8"/>
        <v>0</v>
      </c>
      <c r="E263" s="112" t="e">
        <f t="shared" si="9"/>
        <v>#DIV/0!</v>
      </c>
    </row>
    <row r="264" spans="1:5" s="98" customFormat="1" ht="21.75" customHeight="1">
      <c r="A264" s="114" t="s">
        <v>229</v>
      </c>
      <c r="B264" s="110"/>
      <c r="C264" s="110"/>
      <c r="D264" s="111">
        <f t="shared" si="8"/>
        <v>0</v>
      </c>
      <c r="E264" s="112" t="e">
        <f t="shared" si="9"/>
        <v>#DIV/0!</v>
      </c>
    </row>
    <row r="265" spans="1:5" s="98" customFormat="1" ht="21.75" customHeight="1">
      <c r="A265" s="114" t="s">
        <v>230</v>
      </c>
      <c r="B265" s="110"/>
      <c r="C265" s="110"/>
      <c r="D265" s="111">
        <f t="shared" si="8"/>
        <v>0</v>
      </c>
      <c r="E265" s="112" t="e">
        <f t="shared" si="9"/>
        <v>#DIV/0!</v>
      </c>
    </row>
    <row r="266" spans="1:5" s="98" customFormat="1" ht="21.75" customHeight="1">
      <c r="A266" s="114" t="s">
        <v>231</v>
      </c>
      <c r="B266" s="110"/>
      <c r="C266" s="110"/>
      <c r="D266" s="111">
        <f t="shared" si="8"/>
        <v>0</v>
      </c>
      <c r="E266" s="112" t="e">
        <f t="shared" si="9"/>
        <v>#DIV/0!</v>
      </c>
    </row>
    <row r="267" spans="1:5" s="98" customFormat="1" ht="21.75" customHeight="1">
      <c r="A267" s="114" t="s">
        <v>232</v>
      </c>
      <c r="B267" s="110"/>
      <c r="C267" s="110"/>
      <c r="D267" s="111">
        <f t="shared" si="8"/>
        <v>0</v>
      </c>
      <c r="E267" s="112" t="e">
        <f t="shared" si="9"/>
        <v>#DIV/0!</v>
      </c>
    </row>
    <row r="268" spans="1:5" s="98" customFormat="1" ht="21.75" customHeight="1">
      <c r="A268" s="114" t="s">
        <v>233</v>
      </c>
      <c r="B268" s="110"/>
      <c r="C268" s="110"/>
      <c r="D268" s="111">
        <f t="shared" si="8"/>
        <v>0</v>
      </c>
      <c r="E268" s="112" t="e">
        <f t="shared" si="9"/>
        <v>#DIV/0!</v>
      </c>
    </row>
    <row r="269" spans="1:5" s="98" customFormat="1" ht="21.75" customHeight="1">
      <c r="A269" s="110" t="s">
        <v>234</v>
      </c>
      <c r="B269" s="110">
        <f>SUBTOTAL(9,B270,B273,B282,B289,B297,B306,B322,B331,B341,B349,B355)</f>
        <v>0</v>
      </c>
      <c r="C269" s="110">
        <f>SUBTOTAL(9,C270,C273,C282,C289,C297,C306,C322,C331,C341,C349,C355)</f>
        <v>0</v>
      </c>
      <c r="D269" s="111">
        <f t="shared" si="8"/>
        <v>0</v>
      </c>
      <c r="E269" s="112" t="e">
        <f t="shared" si="9"/>
        <v>#DIV/0!</v>
      </c>
    </row>
    <row r="270" spans="1:5" s="98" customFormat="1" ht="21.75" customHeight="1">
      <c r="A270" s="113" t="s">
        <v>235</v>
      </c>
      <c r="B270" s="110">
        <f>SUM(B271:B272)</f>
        <v>0</v>
      </c>
      <c r="C270" s="110">
        <f>SUM(C271:C272)</f>
        <v>0</v>
      </c>
      <c r="D270" s="111">
        <f t="shared" si="8"/>
        <v>0</v>
      </c>
      <c r="E270" s="112" t="e">
        <f t="shared" si="9"/>
        <v>#DIV/0!</v>
      </c>
    </row>
    <row r="271" spans="1:5" s="98" customFormat="1" ht="21.75" customHeight="1">
      <c r="A271" s="113" t="s">
        <v>236</v>
      </c>
      <c r="B271" s="110"/>
      <c r="C271" s="110"/>
      <c r="D271" s="111">
        <f t="shared" si="8"/>
        <v>0</v>
      </c>
      <c r="E271" s="112" t="e">
        <f t="shared" si="9"/>
        <v>#DIV/0!</v>
      </c>
    </row>
    <row r="272" spans="1:5" s="98" customFormat="1" ht="21.75" customHeight="1">
      <c r="A272" s="114" t="s">
        <v>237</v>
      </c>
      <c r="B272" s="110"/>
      <c r="C272" s="110"/>
      <c r="D272" s="111">
        <f t="shared" si="8"/>
        <v>0</v>
      </c>
      <c r="E272" s="112" t="e">
        <f t="shared" si="9"/>
        <v>#DIV/0!</v>
      </c>
    </row>
    <row r="273" spans="1:5" s="98" customFormat="1" ht="21.75" customHeight="1">
      <c r="A273" s="114" t="s">
        <v>238</v>
      </c>
      <c r="B273" s="110">
        <f>SUM(B274:B281)</f>
        <v>0</v>
      </c>
      <c r="C273" s="110">
        <f>SUM(C274:C281)</f>
        <v>0</v>
      </c>
      <c r="D273" s="111">
        <f t="shared" si="8"/>
        <v>0</v>
      </c>
      <c r="E273" s="112" t="e">
        <f t="shared" si="9"/>
        <v>#DIV/0!</v>
      </c>
    </row>
    <row r="274" spans="1:5" s="98" customFormat="1" ht="21.75" customHeight="1">
      <c r="A274" s="114" t="s">
        <v>78</v>
      </c>
      <c r="B274" s="110"/>
      <c r="C274" s="110"/>
      <c r="D274" s="111">
        <f t="shared" si="8"/>
        <v>0</v>
      </c>
      <c r="E274" s="112" t="e">
        <f t="shared" si="9"/>
        <v>#DIV/0!</v>
      </c>
    </row>
    <row r="275" spans="1:5" s="98" customFormat="1" ht="21.75" customHeight="1">
      <c r="A275" s="114" t="s">
        <v>79</v>
      </c>
      <c r="B275" s="110"/>
      <c r="C275" s="110"/>
      <c r="D275" s="111">
        <f t="shared" si="8"/>
        <v>0</v>
      </c>
      <c r="E275" s="112"/>
    </row>
    <row r="276" spans="1:5" s="98" customFormat="1" ht="21.75" customHeight="1">
      <c r="A276" s="114" t="s">
        <v>80</v>
      </c>
      <c r="B276" s="110"/>
      <c r="C276" s="110"/>
      <c r="D276" s="111">
        <f t="shared" si="8"/>
        <v>0</v>
      </c>
      <c r="E276" s="112" t="e">
        <f t="shared" si="9"/>
        <v>#DIV/0!</v>
      </c>
    </row>
    <row r="277" spans="1:5" s="98" customFormat="1" ht="21.75" customHeight="1">
      <c r="A277" s="114" t="s">
        <v>120</v>
      </c>
      <c r="B277" s="110"/>
      <c r="C277" s="110"/>
      <c r="D277" s="111">
        <f t="shared" si="8"/>
        <v>0</v>
      </c>
      <c r="E277" s="112"/>
    </row>
    <row r="278" spans="1:5" s="98" customFormat="1" ht="21.75" customHeight="1">
      <c r="A278" s="114" t="s">
        <v>239</v>
      </c>
      <c r="B278" s="110"/>
      <c r="C278" s="110"/>
      <c r="D278" s="111">
        <f t="shared" si="8"/>
        <v>0</v>
      </c>
      <c r="E278" s="112" t="e">
        <f t="shared" si="9"/>
        <v>#DIV/0!</v>
      </c>
    </row>
    <row r="279" spans="1:5" s="98" customFormat="1" ht="21.75" customHeight="1">
      <c r="A279" s="114" t="s">
        <v>240</v>
      </c>
      <c r="B279" s="110"/>
      <c r="C279" s="110"/>
      <c r="D279" s="111">
        <f t="shared" si="8"/>
        <v>0</v>
      </c>
      <c r="E279" s="112" t="e">
        <f t="shared" si="9"/>
        <v>#DIV/0!</v>
      </c>
    </row>
    <row r="280" spans="1:5" s="98" customFormat="1" ht="21.75" customHeight="1">
      <c r="A280" s="114" t="s">
        <v>87</v>
      </c>
      <c r="B280" s="110"/>
      <c r="C280" s="110"/>
      <c r="D280" s="111">
        <f t="shared" si="8"/>
        <v>0</v>
      </c>
      <c r="E280" s="112" t="e">
        <f t="shared" si="9"/>
        <v>#DIV/0!</v>
      </c>
    </row>
    <row r="281" spans="1:5" s="98" customFormat="1" ht="21.75" customHeight="1">
      <c r="A281" s="114" t="s">
        <v>241</v>
      </c>
      <c r="B281" s="110"/>
      <c r="C281" s="110"/>
      <c r="D281" s="111">
        <f t="shared" si="8"/>
        <v>0</v>
      </c>
      <c r="E281" s="112" t="e">
        <f t="shared" si="9"/>
        <v>#DIV/0!</v>
      </c>
    </row>
    <row r="282" spans="1:5" s="98" customFormat="1" ht="21.75" customHeight="1">
      <c r="A282" s="113" t="s">
        <v>242</v>
      </c>
      <c r="B282" s="110">
        <f>SUM(B283:B288)</f>
        <v>0</v>
      </c>
      <c r="C282" s="110">
        <f>SUM(C283:C288)</f>
        <v>0</v>
      </c>
      <c r="D282" s="111">
        <f t="shared" si="8"/>
        <v>0</v>
      </c>
      <c r="E282" s="112"/>
    </row>
    <row r="283" spans="1:5" s="98" customFormat="1" ht="21.75" customHeight="1">
      <c r="A283" s="113" t="s">
        <v>78</v>
      </c>
      <c r="B283" s="110"/>
      <c r="C283" s="110"/>
      <c r="D283" s="111">
        <f t="shared" si="8"/>
        <v>0</v>
      </c>
      <c r="E283" s="112" t="e">
        <f t="shared" si="9"/>
        <v>#DIV/0!</v>
      </c>
    </row>
    <row r="284" spans="1:5" s="98" customFormat="1" ht="21.75" customHeight="1">
      <c r="A284" s="113" t="s">
        <v>79</v>
      </c>
      <c r="B284" s="110"/>
      <c r="C284" s="110"/>
      <c r="D284" s="111">
        <f t="shared" si="8"/>
        <v>0</v>
      </c>
      <c r="E284" s="112"/>
    </row>
    <row r="285" spans="1:5" s="98" customFormat="1" ht="21.75" customHeight="1">
      <c r="A285" s="114" t="s">
        <v>80</v>
      </c>
      <c r="B285" s="110"/>
      <c r="C285" s="110"/>
      <c r="D285" s="111">
        <f t="shared" si="8"/>
        <v>0</v>
      </c>
      <c r="E285" s="112" t="e">
        <f t="shared" si="9"/>
        <v>#DIV/0!</v>
      </c>
    </row>
    <row r="286" spans="1:5" s="98" customFormat="1" ht="21.75" customHeight="1">
      <c r="A286" s="114" t="s">
        <v>243</v>
      </c>
      <c r="B286" s="110"/>
      <c r="C286" s="110"/>
      <c r="D286" s="111">
        <f t="shared" si="8"/>
        <v>0</v>
      </c>
      <c r="E286" s="112" t="e">
        <f t="shared" si="9"/>
        <v>#DIV/0!</v>
      </c>
    </row>
    <row r="287" spans="1:5" s="98" customFormat="1" ht="21.75" customHeight="1">
      <c r="A287" s="114" t="s">
        <v>87</v>
      </c>
      <c r="B287" s="110"/>
      <c r="C287" s="110"/>
      <c r="D287" s="111">
        <f t="shared" si="8"/>
        <v>0</v>
      </c>
      <c r="E287" s="112" t="e">
        <f t="shared" si="9"/>
        <v>#DIV/0!</v>
      </c>
    </row>
    <row r="288" spans="1:5" s="98" customFormat="1" ht="21.75" customHeight="1">
      <c r="A288" s="110" t="s">
        <v>244</v>
      </c>
      <c r="B288" s="110"/>
      <c r="C288" s="110"/>
      <c r="D288" s="111">
        <f t="shared" si="8"/>
        <v>0</v>
      </c>
      <c r="E288" s="112" t="e">
        <f t="shared" si="9"/>
        <v>#DIV/0!</v>
      </c>
    </row>
    <row r="289" spans="1:5" s="98" customFormat="1" ht="21.75" customHeight="1">
      <c r="A289" s="115" t="s">
        <v>245</v>
      </c>
      <c r="B289" s="110">
        <f>SUM(B290:B296)</f>
        <v>0</v>
      </c>
      <c r="C289" s="110">
        <f>SUM(C290:C296)</f>
        <v>0</v>
      </c>
      <c r="D289" s="111">
        <f t="shared" si="8"/>
        <v>0</v>
      </c>
      <c r="E289" s="112" t="e">
        <f t="shared" si="9"/>
        <v>#DIV/0!</v>
      </c>
    </row>
    <row r="290" spans="1:5" s="98" customFormat="1" ht="21.75" customHeight="1">
      <c r="A290" s="113" t="s">
        <v>78</v>
      </c>
      <c r="B290" s="110"/>
      <c r="C290" s="110"/>
      <c r="D290" s="111">
        <f t="shared" si="8"/>
        <v>0</v>
      </c>
      <c r="E290" s="112" t="e">
        <f t="shared" si="9"/>
        <v>#DIV/0!</v>
      </c>
    </row>
    <row r="291" spans="1:5" s="98" customFormat="1" ht="21.75" customHeight="1">
      <c r="A291" s="113" t="s">
        <v>79</v>
      </c>
      <c r="B291" s="110"/>
      <c r="C291" s="110"/>
      <c r="D291" s="111">
        <f t="shared" si="8"/>
        <v>0</v>
      </c>
      <c r="E291" s="112"/>
    </row>
    <row r="292" spans="1:5" s="98" customFormat="1" ht="21.75" customHeight="1">
      <c r="A292" s="114" t="s">
        <v>80</v>
      </c>
      <c r="B292" s="110"/>
      <c r="C292" s="110"/>
      <c r="D292" s="111">
        <f t="shared" si="8"/>
        <v>0</v>
      </c>
      <c r="E292" s="112" t="e">
        <f t="shared" si="9"/>
        <v>#DIV/0!</v>
      </c>
    </row>
    <row r="293" spans="1:5" s="98" customFormat="1" ht="21.75" customHeight="1">
      <c r="A293" s="114" t="s">
        <v>246</v>
      </c>
      <c r="B293" s="110"/>
      <c r="C293" s="110"/>
      <c r="D293" s="111">
        <f t="shared" si="8"/>
        <v>0</v>
      </c>
      <c r="E293" s="112" t="e">
        <f t="shared" si="9"/>
        <v>#DIV/0!</v>
      </c>
    </row>
    <row r="294" spans="1:5" s="98" customFormat="1" ht="21.75" customHeight="1">
      <c r="A294" s="114" t="s">
        <v>247</v>
      </c>
      <c r="B294" s="110"/>
      <c r="C294" s="110"/>
      <c r="D294" s="111">
        <f t="shared" si="8"/>
        <v>0</v>
      </c>
      <c r="E294" s="112" t="e">
        <f t="shared" si="9"/>
        <v>#DIV/0!</v>
      </c>
    </row>
    <row r="295" spans="1:5" s="98" customFormat="1" ht="21.75" customHeight="1">
      <c r="A295" s="114" t="s">
        <v>87</v>
      </c>
      <c r="B295" s="110"/>
      <c r="C295" s="110"/>
      <c r="D295" s="111">
        <f t="shared" si="8"/>
        <v>0</v>
      </c>
      <c r="E295" s="112" t="e">
        <f t="shared" si="9"/>
        <v>#DIV/0!</v>
      </c>
    </row>
    <row r="296" spans="1:5" s="98" customFormat="1" ht="21.75" customHeight="1">
      <c r="A296" s="114" t="s">
        <v>248</v>
      </c>
      <c r="B296" s="110"/>
      <c r="C296" s="110"/>
      <c r="D296" s="111">
        <f t="shared" si="8"/>
        <v>0</v>
      </c>
      <c r="E296" s="112" t="e">
        <f t="shared" si="9"/>
        <v>#DIV/0!</v>
      </c>
    </row>
    <row r="297" spans="1:5" s="98" customFormat="1" ht="21.75" customHeight="1">
      <c r="A297" s="110" t="s">
        <v>249</v>
      </c>
      <c r="B297" s="110">
        <f>SUM(B298:B305)</f>
        <v>0</v>
      </c>
      <c r="C297" s="110">
        <f>SUM(C298:C305)</f>
        <v>0</v>
      </c>
      <c r="D297" s="111">
        <f t="shared" si="8"/>
        <v>0</v>
      </c>
      <c r="E297" s="112" t="e">
        <f t="shared" si="9"/>
        <v>#DIV/0!</v>
      </c>
    </row>
    <row r="298" spans="1:5" s="98" customFormat="1" ht="21.75" customHeight="1">
      <c r="A298" s="113" t="s">
        <v>78</v>
      </c>
      <c r="B298" s="110"/>
      <c r="C298" s="110"/>
      <c r="D298" s="111">
        <f t="shared" si="8"/>
        <v>0</v>
      </c>
      <c r="E298" s="112" t="e">
        <f t="shared" si="9"/>
        <v>#DIV/0!</v>
      </c>
    </row>
    <row r="299" spans="1:5" s="98" customFormat="1" ht="21.75" customHeight="1">
      <c r="A299" s="113" t="s">
        <v>79</v>
      </c>
      <c r="B299" s="110"/>
      <c r="C299" s="110"/>
      <c r="D299" s="111">
        <f t="shared" si="8"/>
        <v>0</v>
      </c>
      <c r="E299" s="112" t="e">
        <f t="shared" si="9"/>
        <v>#DIV/0!</v>
      </c>
    </row>
    <row r="300" spans="1:5" s="98" customFormat="1" ht="21.75" customHeight="1">
      <c r="A300" s="113" t="s">
        <v>80</v>
      </c>
      <c r="B300" s="110"/>
      <c r="C300" s="110"/>
      <c r="D300" s="111">
        <f t="shared" si="8"/>
        <v>0</v>
      </c>
      <c r="E300" s="112" t="e">
        <f t="shared" si="9"/>
        <v>#DIV/0!</v>
      </c>
    </row>
    <row r="301" spans="1:5" s="98" customFormat="1" ht="21.75" customHeight="1">
      <c r="A301" s="114" t="s">
        <v>250</v>
      </c>
      <c r="B301" s="110"/>
      <c r="C301" s="110"/>
      <c r="D301" s="111">
        <f t="shared" si="8"/>
        <v>0</v>
      </c>
      <c r="E301" s="112" t="e">
        <f t="shared" si="9"/>
        <v>#DIV/0!</v>
      </c>
    </row>
    <row r="302" spans="1:5" s="98" customFormat="1" ht="21.75" customHeight="1">
      <c r="A302" s="114" t="s">
        <v>251</v>
      </c>
      <c r="B302" s="110"/>
      <c r="C302" s="110"/>
      <c r="D302" s="111">
        <f t="shared" si="8"/>
        <v>0</v>
      </c>
      <c r="E302" s="112" t="e">
        <f t="shared" si="9"/>
        <v>#DIV/0!</v>
      </c>
    </row>
    <row r="303" spans="1:5" s="98" customFormat="1" ht="21.75" customHeight="1">
      <c r="A303" s="114" t="s">
        <v>252</v>
      </c>
      <c r="B303" s="110"/>
      <c r="C303" s="110"/>
      <c r="D303" s="111">
        <f t="shared" si="8"/>
        <v>0</v>
      </c>
      <c r="E303" s="112" t="e">
        <f t="shared" si="9"/>
        <v>#DIV/0!</v>
      </c>
    </row>
    <row r="304" spans="1:5" s="98" customFormat="1" ht="21.75" customHeight="1">
      <c r="A304" s="113" t="s">
        <v>87</v>
      </c>
      <c r="B304" s="110"/>
      <c r="C304" s="110"/>
      <c r="D304" s="111">
        <f t="shared" si="8"/>
        <v>0</v>
      </c>
      <c r="E304" s="112" t="e">
        <f t="shared" si="9"/>
        <v>#DIV/0!</v>
      </c>
    </row>
    <row r="305" spans="1:5" s="98" customFormat="1" ht="21.75" customHeight="1">
      <c r="A305" s="113" t="s">
        <v>253</v>
      </c>
      <c r="B305" s="110"/>
      <c r="C305" s="110"/>
      <c r="D305" s="111">
        <f t="shared" si="8"/>
        <v>0</v>
      </c>
      <c r="E305" s="112" t="e">
        <f t="shared" si="9"/>
        <v>#DIV/0!</v>
      </c>
    </row>
    <row r="306" spans="1:5" s="98" customFormat="1" ht="21.75" customHeight="1">
      <c r="A306" s="113" t="s">
        <v>254</v>
      </c>
      <c r="B306" s="110">
        <f>SUM(B307:B321)</f>
        <v>0</v>
      </c>
      <c r="C306" s="110">
        <f>SUM(C307:C321)</f>
        <v>0</v>
      </c>
      <c r="D306" s="111">
        <f t="shared" si="8"/>
        <v>0</v>
      </c>
      <c r="E306" s="112" t="e">
        <f t="shared" si="9"/>
        <v>#DIV/0!</v>
      </c>
    </row>
    <row r="307" spans="1:5" s="98" customFormat="1" ht="21.75" customHeight="1">
      <c r="A307" s="114" t="s">
        <v>78</v>
      </c>
      <c r="B307" s="110"/>
      <c r="C307" s="110"/>
      <c r="D307" s="111">
        <f t="shared" si="8"/>
        <v>0</v>
      </c>
      <c r="E307" s="112"/>
    </row>
    <row r="308" spans="1:5" s="98" customFormat="1" ht="21.75" customHeight="1">
      <c r="A308" s="114" t="s">
        <v>79</v>
      </c>
      <c r="B308" s="110"/>
      <c r="C308" s="110"/>
      <c r="D308" s="111">
        <f t="shared" si="8"/>
        <v>0</v>
      </c>
      <c r="E308" s="112" t="e">
        <f t="shared" si="9"/>
        <v>#DIV/0!</v>
      </c>
    </row>
    <row r="309" spans="1:5" s="98" customFormat="1" ht="21.75" customHeight="1">
      <c r="A309" s="114" t="s">
        <v>80</v>
      </c>
      <c r="B309" s="110"/>
      <c r="C309" s="110"/>
      <c r="D309" s="111">
        <f t="shared" si="8"/>
        <v>0</v>
      </c>
      <c r="E309" s="112" t="e">
        <f t="shared" si="9"/>
        <v>#DIV/0!</v>
      </c>
    </row>
    <row r="310" spans="1:5" s="98" customFormat="1" ht="21.75" customHeight="1">
      <c r="A310" s="110" t="s">
        <v>255</v>
      </c>
      <c r="B310" s="110"/>
      <c r="C310" s="110"/>
      <c r="D310" s="111">
        <f t="shared" si="8"/>
        <v>0</v>
      </c>
      <c r="E310" s="112" t="e">
        <f t="shared" si="9"/>
        <v>#DIV/0!</v>
      </c>
    </row>
    <row r="311" spans="1:5" s="98" customFormat="1" ht="21.75" customHeight="1">
      <c r="A311" s="113" t="s">
        <v>256</v>
      </c>
      <c r="B311" s="110"/>
      <c r="C311" s="110"/>
      <c r="D311" s="111">
        <f t="shared" si="8"/>
        <v>0</v>
      </c>
      <c r="E311" s="112"/>
    </row>
    <row r="312" spans="1:5" s="98" customFormat="1" ht="21.75" customHeight="1">
      <c r="A312" s="113" t="s">
        <v>257</v>
      </c>
      <c r="B312" s="110"/>
      <c r="C312" s="110"/>
      <c r="D312" s="111">
        <f t="shared" si="8"/>
        <v>0</v>
      </c>
      <c r="E312" s="112" t="e">
        <f t="shared" si="9"/>
        <v>#DIV/0!</v>
      </c>
    </row>
    <row r="313" spans="1:5" s="98" customFormat="1" ht="21.75" customHeight="1">
      <c r="A313" s="115" t="s">
        <v>258</v>
      </c>
      <c r="B313" s="110"/>
      <c r="C313" s="110"/>
      <c r="D313" s="111">
        <f t="shared" si="8"/>
        <v>0</v>
      </c>
      <c r="E313" s="112" t="e">
        <f t="shared" si="9"/>
        <v>#DIV/0!</v>
      </c>
    </row>
    <row r="314" spans="1:5" s="98" customFormat="1" ht="21.75" customHeight="1">
      <c r="A314" s="114" t="s">
        <v>259</v>
      </c>
      <c r="B314" s="110"/>
      <c r="C314" s="110"/>
      <c r="D314" s="111">
        <f t="shared" si="8"/>
        <v>0</v>
      </c>
      <c r="E314" s="112" t="e">
        <f t="shared" si="9"/>
        <v>#DIV/0!</v>
      </c>
    </row>
    <row r="315" spans="1:5" s="98" customFormat="1" ht="21.75" customHeight="1">
      <c r="A315" s="114" t="s">
        <v>260</v>
      </c>
      <c r="B315" s="110"/>
      <c r="C315" s="110"/>
      <c r="D315" s="111">
        <f t="shared" si="8"/>
        <v>0</v>
      </c>
      <c r="E315" s="112" t="e">
        <f t="shared" si="9"/>
        <v>#DIV/0!</v>
      </c>
    </row>
    <row r="316" spans="1:5" s="98" customFormat="1" ht="21.75" customHeight="1">
      <c r="A316" s="114" t="s">
        <v>261</v>
      </c>
      <c r="B316" s="110"/>
      <c r="C316" s="110"/>
      <c r="D316" s="111">
        <f t="shared" si="8"/>
        <v>0</v>
      </c>
      <c r="E316" s="112" t="e">
        <f t="shared" si="9"/>
        <v>#DIV/0!</v>
      </c>
    </row>
    <row r="317" spans="1:5" s="98" customFormat="1" ht="21.75" customHeight="1">
      <c r="A317" s="114" t="s">
        <v>262</v>
      </c>
      <c r="B317" s="110"/>
      <c r="C317" s="110"/>
      <c r="D317" s="111">
        <f t="shared" si="8"/>
        <v>0</v>
      </c>
      <c r="E317" s="112" t="e">
        <f t="shared" si="9"/>
        <v>#DIV/0!</v>
      </c>
    </row>
    <row r="318" spans="1:5" s="98" customFormat="1" ht="21.75" customHeight="1">
      <c r="A318" s="114" t="s">
        <v>263</v>
      </c>
      <c r="B318" s="110"/>
      <c r="C318" s="110"/>
      <c r="D318" s="111">
        <f t="shared" si="8"/>
        <v>0</v>
      </c>
      <c r="E318" s="112" t="e">
        <f t="shared" si="9"/>
        <v>#DIV/0!</v>
      </c>
    </row>
    <row r="319" spans="1:5" s="98" customFormat="1" ht="21.75" customHeight="1">
      <c r="A319" s="114" t="s">
        <v>120</v>
      </c>
      <c r="B319" s="110"/>
      <c r="C319" s="110"/>
      <c r="D319" s="111">
        <f aca="true" t="shared" si="10" ref="D319:D382">B319-C319</f>
        <v>0</v>
      </c>
      <c r="E319" s="112" t="e">
        <f aca="true" t="shared" si="11" ref="E319:E382">D319/C319*100</f>
        <v>#DIV/0!</v>
      </c>
    </row>
    <row r="320" spans="1:5" s="98" customFormat="1" ht="21.75" customHeight="1">
      <c r="A320" s="114" t="s">
        <v>87</v>
      </c>
      <c r="B320" s="110"/>
      <c r="C320" s="110"/>
      <c r="D320" s="111">
        <f t="shared" si="10"/>
        <v>0</v>
      </c>
      <c r="E320" s="112" t="e">
        <f t="shared" si="11"/>
        <v>#DIV/0!</v>
      </c>
    </row>
    <row r="321" spans="1:5" s="98" customFormat="1" ht="21.75" customHeight="1">
      <c r="A321" s="113" t="s">
        <v>264</v>
      </c>
      <c r="B321" s="110"/>
      <c r="C321" s="110"/>
      <c r="D321" s="111">
        <f t="shared" si="10"/>
        <v>0</v>
      </c>
      <c r="E321" s="112"/>
    </row>
    <row r="322" spans="1:5" s="98" customFormat="1" ht="21.75" customHeight="1">
      <c r="A322" s="115" t="s">
        <v>265</v>
      </c>
      <c r="B322" s="110">
        <f>SUM(B323:B330)</f>
        <v>0</v>
      </c>
      <c r="C322" s="110">
        <f>SUM(C323:C330)</f>
        <v>0</v>
      </c>
      <c r="D322" s="111">
        <f t="shared" si="10"/>
        <v>0</v>
      </c>
      <c r="E322" s="112"/>
    </row>
    <row r="323" spans="1:5" s="98" customFormat="1" ht="21.75" customHeight="1">
      <c r="A323" s="113" t="s">
        <v>78</v>
      </c>
      <c r="B323" s="110"/>
      <c r="C323" s="110"/>
      <c r="D323" s="111">
        <f t="shared" si="10"/>
        <v>0</v>
      </c>
      <c r="E323" s="112" t="e">
        <f t="shared" si="11"/>
        <v>#DIV/0!</v>
      </c>
    </row>
    <row r="324" spans="1:5" s="98" customFormat="1" ht="21.75" customHeight="1">
      <c r="A324" s="114" t="s">
        <v>79</v>
      </c>
      <c r="B324" s="110"/>
      <c r="C324" s="110"/>
      <c r="D324" s="111">
        <f t="shared" si="10"/>
        <v>0</v>
      </c>
      <c r="E324" s="112" t="e">
        <f t="shared" si="11"/>
        <v>#DIV/0!</v>
      </c>
    </row>
    <row r="325" spans="1:5" s="98" customFormat="1" ht="21.75" customHeight="1">
      <c r="A325" s="114" t="s">
        <v>80</v>
      </c>
      <c r="B325" s="110"/>
      <c r="C325" s="110"/>
      <c r="D325" s="111">
        <f t="shared" si="10"/>
        <v>0</v>
      </c>
      <c r="E325" s="112" t="e">
        <f t="shared" si="11"/>
        <v>#DIV/0!</v>
      </c>
    </row>
    <row r="326" spans="1:5" s="98" customFormat="1" ht="21.75" customHeight="1">
      <c r="A326" s="114" t="s">
        <v>266</v>
      </c>
      <c r="B326" s="110"/>
      <c r="C326" s="110"/>
      <c r="D326" s="111">
        <f t="shared" si="10"/>
        <v>0</v>
      </c>
      <c r="E326" s="112" t="e">
        <f t="shared" si="11"/>
        <v>#DIV/0!</v>
      </c>
    </row>
    <row r="327" spans="1:5" s="98" customFormat="1" ht="21.75" customHeight="1">
      <c r="A327" s="110" t="s">
        <v>267</v>
      </c>
      <c r="B327" s="110"/>
      <c r="C327" s="110"/>
      <c r="D327" s="111">
        <f t="shared" si="10"/>
        <v>0</v>
      </c>
      <c r="E327" s="112"/>
    </row>
    <row r="328" spans="1:5" s="98" customFormat="1" ht="21.75" customHeight="1">
      <c r="A328" s="113" t="s">
        <v>268</v>
      </c>
      <c r="B328" s="110"/>
      <c r="C328" s="110"/>
      <c r="D328" s="111">
        <f t="shared" si="10"/>
        <v>0</v>
      </c>
      <c r="E328" s="112" t="e">
        <f t="shared" si="11"/>
        <v>#DIV/0!</v>
      </c>
    </row>
    <row r="329" spans="1:5" s="98" customFormat="1" ht="21.75" customHeight="1">
      <c r="A329" s="113" t="s">
        <v>87</v>
      </c>
      <c r="B329" s="110"/>
      <c r="C329" s="110"/>
      <c r="D329" s="111">
        <f t="shared" si="10"/>
        <v>0</v>
      </c>
      <c r="E329" s="112" t="e">
        <f t="shared" si="11"/>
        <v>#DIV/0!</v>
      </c>
    </row>
    <row r="330" spans="1:5" s="98" customFormat="1" ht="21.75" customHeight="1">
      <c r="A330" s="113" t="s">
        <v>269</v>
      </c>
      <c r="B330" s="110"/>
      <c r="C330" s="110"/>
      <c r="D330" s="111">
        <f t="shared" si="10"/>
        <v>0</v>
      </c>
      <c r="E330" s="112" t="e">
        <f t="shared" si="11"/>
        <v>#DIV/0!</v>
      </c>
    </row>
    <row r="331" spans="1:5" s="98" customFormat="1" ht="21.75" customHeight="1">
      <c r="A331" s="114" t="s">
        <v>270</v>
      </c>
      <c r="B331" s="110">
        <f>SUM(B332:B340)</f>
        <v>0</v>
      </c>
      <c r="C331" s="110">
        <f>SUM(C332:C340)</f>
        <v>0</v>
      </c>
      <c r="D331" s="111">
        <f t="shared" si="10"/>
        <v>0</v>
      </c>
      <c r="E331" s="112" t="e">
        <f t="shared" si="11"/>
        <v>#DIV/0!</v>
      </c>
    </row>
    <row r="332" spans="1:5" s="98" customFormat="1" ht="21.75" customHeight="1">
      <c r="A332" s="114" t="s">
        <v>78</v>
      </c>
      <c r="B332" s="110"/>
      <c r="C332" s="110"/>
      <c r="D332" s="111">
        <f t="shared" si="10"/>
        <v>0</v>
      </c>
      <c r="E332" s="112" t="e">
        <f t="shared" si="11"/>
        <v>#DIV/0!</v>
      </c>
    </row>
    <row r="333" spans="1:5" s="98" customFormat="1" ht="21.75" customHeight="1">
      <c r="A333" s="114" t="s">
        <v>79</v>
      </c>
      <c r="B333" s="110"/>
      <c r="C333" s="110"/>
      <c r="D333" s="111">
        <f t="shared" si="10"/>
        <v>0</v>
      </c>
      <c r="E333" s="112" t="e">
        <f t="shared" si="11"/>
        <v>#DIV/0!</v>
      </c>
    </row>
    <row r="334" spans="1:5" s="98" customFormat="1" ht="21.75" customHeight="1">
      <c r="A334" s="113" t="s">
        <v>80</v>
      </c>
      <c r="B334" s="110"/>
      <c r="C334" s="110"/>
      <c r="D334" s="111">
        <f t="shared" si="10"/>
        <v>0</v>
      </c>
      <c r="E334" s="112" t="e">
        <f t="shared" si="11"/>
        <v>#DIV/0!</v>
      </c>
    </row>
    <row r="335" spans="1:5" s="98" customFormat="1" ht="21.75" customHeight="1">
      <c r="A335" s="113" t="s">
        <v>271</v>
      </c>
      <c r="B335" s="110"/>
      <c r="C335" s="110"/>
      <c r="D335" s="111">
        <f t="shared" si="10"/>
        <v>0</v>
      </c>
      <c r="E335" s="112" t="e">
        <f t="shared" si="11"/>
        <v>#DIV/0!</v>
      </c>
    </row>
    <row r="336" spans="1:5" s="98" customFormat="1" ht="21.75" customHeight="1">
      <c r="A336" s="113" t="s">
        <v>272</v>
      </c>
      <c r="B336" s="110"/>
      <c r="C336" s="110"/>
      <c r="D336" s="111">
        <f t="shared" si="10"/>
        <v>0</v>
      </c>
      <c r="E336" s="112" t="e">
        <f t="shared" si="11"/>
        <v>#DIV/0!</v>
      </c>
    </row>
    <row r="337" spans="1:5" s="98" customFormat="1" ht="21.75" customHeight="1">
      <c r="A337" s="114" t="s">
        <v>273</v>
      </c>
      <c r="B337" s="110"/>
      <c r="C337" s="110"/>
      <c r="D337" s="111">
        <f t="shared" si="10"/>
        <v>0</v>
      </c>
      <c r="E337" s="112" t="e">
        <f t="shared" si="11"/>
        <v>#DIV/0!</v>
      </c>
    </row>
    <row r="338" spans="1:5" s="98" customFormat="1" ht="21.75" customHeight="1">
      <c r="A338" s="114" t="s">
        <v>120</v>
      </c>
      <c r="B338" s="110"/>
      <c r="C338" s="110"/>
      <c r="D338" s="111">
        <f t="shared" si="10"/>
        <v>0</v>
      </c>
      <c r="E338" s="112" t="e">
        <f t="shared" si="11"/>
        <v>#DIV/0!</v>
      </c>
    </row>
    <row r="339" spans="1:5" s="98" customFormat="1" ht="21.75" customHeight="1">
      <c r="A339" s="114" t="s">
        <v>87</v>
      </c>
      <c r="B339" s="110"/>
      <c r="C339" s="110"/>
      <c r="D339" s="111">
        <f t="shared" si="10"/>
        <v>0</v>
      </c>
      <c r="E339" s="112"/>
    </row>
    <row r="340" spans="1:5" s="98" customFormat="1" ht="21.75" customHeight="1">
      <c r="A340" s="114" t="s">
        <v>274</v>
      </c>
      <c r="B340" s="110"/>
      <c r="C340" s="110"/>
      <c r="D340" s="111">
        <f t="shared" si="10"/>
        <v>0</v>
      </c>
      <c r="E340" s="112" t="e">
        <f t="shared" si="11"/>
        <v>#DIV/0!</v>
      </c>
    </row>
    <row r="341" spans="1:5" s="98" customFormat="1" ht="21.75" customHeight="1">
      <c r="A341" s="110" t="s">
        <v>275</v>
      </c>
      <c r="B341" s="110">
        <f>SUM(B342:B348)</f>
        <v>0</v>
      </c>
      <c r="C341" s="110">
        <f>SUM(C342:C348)</f>
        <v>0</v>
      </c>
      <c r="D341" s="111">
        <f t="shared" si="10"/>
        <v>0</v>
      </c>
      <c r="E341" s="112" t="e">
        <f t="shared" si="11"/>
        <v>#DIV/0!</v>
      </c>
    </row>
    <row r="342" spans="1:5" s="98" customFormat="1" ht="21.75" customHeight="1">
      <c r="A342" s="113" t="s">
        <v>78</v>
      </c>
      <c r="B342" s="110"/>
      <c r="C342" s="110"/>
      <c r="D342" s="111">
        <f t="shared" si="10"/>
        <v>0</v>
      </c>
      <c r="E342" s="112"/>
    </row>
    <row r="343" spans="1:5" s="98" customFormat="1" ht="21.75" customHeight="1">
      <c r="A343" s="113" t="s">
        <v>79</v>
      </c>
      <c r="B343" s="110"/>
      <c r="C343" s="110"/>
      <c r="D343" s="111">
        <f t="shared" si="10"/>
        <v>0</v>
      </c>
      <c r="E343" s="112" t="e">
        <f t="shared" si="11"/>
        <v>#DIV/0!</v>
      </c>
    </row>
    <row r="344" spans="1:5" s="98" customFormat="1" ht="21.75" customHeight="1">
      <c r="A344" s="115" t="s">
        <v>80</v>
      </c>
      <c r="B344" s="110"/>
      <c r="C344" s="110"/>
      <c r="D344" s="111">
        <f t="shared" si="10"/>
        <v>0</v>
      </c>
      <c r="E344" s="112" t="e">
        <f t="shared" si="11"/>
        <v>#DIV/0!</v>
      </c>
    </row>
    <row r="345" spans="1:5" s="98" customFormat="1" ht="21.75" customHeight="1">
      <c r="A345" s="116" t="s">
        <v>276</v>
      </c>
      <c r="B345" s="110"/>
      <c r="C345" s="110"/>
      <c r="D345" s="111">
        <f t="shared" si="10"/>
        <v>0</v>
      </c>
      <c r="E345" s="112" t="e">
        <f t="shared" si="11"/>
        <v>#DIV/0!</v>
      </c>
    </row>
    <row r="346" spans="1:5" s="98" customFormat="1" ht="21.75" customHeight="1">
      <c r="A346" s="114" t="s">
        <v>277</v>
      </c>
      <c r="B346" s="110"/>
      <c r="C346" s="110"/>
      <c r="D346" s="111">
        <f t="shared" si="10"/>
        <v>0</v>
      </c>
      <c r="E346" s="112" t="e">
        <f t="shared" si="11"/>
        <v>#DIV/0!</v>
      </c>
    </row>
    <row r="347" spans="1:5" s="98" customFormat="1" ht="21.75" customHeight="1">
      <c r="A347" s="114" t="s">
        <v>87</v>
      </c>
      <c r="B347" s="110"/>
      <c r="C347" s="110"/>
      <c r="D347" s="111">
        <f t="shared" si="10"/>
        <v>0</v>
      </c>
      <c r="E347" s="112" t="e">
        <f t="shared" si="11"/>
        <v>#DIV/0!</v>
      </c>
    </row>
    <row r="348" spans="1:5" s="98" customFormat="1" ht="21.75" customHeight="1">
      <c r="A348" s="113" t="s">
        <v>278</v>
      </c>
      <c r="B348" s="110"/>
      <c r="C348" s="110"/>
      <c r="D348" s="111">
        <f t="shared" si="10"/>
        <v>0</v>
      </c>
      <c r="E348" s="112" t="e">
        <f t="shared" si="11"/>
        <v>#DIV/0!</v>
      </c>
    </row>
    <row r="349" spans="1:5" s="98" customFormat="1" ht="21.75" customHeight="1">
      <c r="A349" s="113" t="s">
        <v>279</v>
      </c>
      <c r="B349" s="110">
        <f>SUM(B350:B354)</f>
        <v>0</v>
      </c>
      <c r="C349" s="110">
        <f>SUM(C350:C354)</f>
        <v>0</v>
      </c>
      <c r="D349" s="111">
        <f t="shared" si="10"/>
        <v>0</v>
      </c>
      <c r="E349" s="112" t="e">
        <f t="shared" si="11"/>
        <v>#DIV/0!</v>
      </c>
    </row>
    <row r="350" spans="1:5" s="98" customFormat="1" ht="21.75" customHeight="1">
      <c r="A350" s="113" t="s">
        <v>78</v>
      </c>
      <c r="B350" s="110"/>
      <c r="C350" s="110"/>
      <c r="D350" s="111">
        <f t="shared" si="10"/>
        <v>0</v>
      </c>
      <c r="E350" s="112" t="e">
        <f t="shared" si="11"/>
        <v>#DIV/0!</v>
      </c>
    </row>
    <row r="351" spans="1:5" s="98" customFormat="1" ht="21.75" customHeight="1">
      <c r="A351" s="114" t="s">
        <v>79</v>
      </c>
      <c r="B351" s="110"/>
      <c r="C351" s="110"/>
      <c r="D351" s="111">
        <f t="shared" si="10"/>
        <v>0</v>
      </c>
      <c r="E351" s="112" t="e">
        <f t="shared" si="11"/>
        <v>#DIV/0!</v>
      </c>
    </row>
    <row r="352" spans="1:5" s="98" customFormat="1" ht="21.75" customHeight="1">
      <c r="A352" s="113" t="s">
        <v>120</v>
      </c>
      <c r="B352" s="110"/>
      <c r="C352" s="110"/>
      <c r="D352" s="111">
        <f t="shared" si="10"/>
        <v>0</v>
      </c>
      <c r="E352" s="112" t="e">
        <f t="shared" si="11"/>
        <v>#DIV/0!</v>
      </c>
    </row>
    <row r="353" spans="1:5" s="98" customFormat="1" ht="21.75" customHeight="1">
      <c r="A353" s="114" t="s">
        <v>280</v>
      </c>
      <c r="B353" s="110"/>
      <c r="C353" s="110"/>
      <c r="D353" s="111">
        <f t="shared" si="10"/>
        <v>0</v>
      </c>
      <c r="E353" s="112" t="e">
        <f t="shared" si="11"/>
        <v>#DIV/0!</v>
      </c>
    </row>
    <row r="354" spans="1:5" s="98" customFormat="1" ht="21.75" customHeight="1">
      <c r="A354" s="113" t="s">
        <v>281</v>
      </c>
      <c r="B354" s="110"/>
      <c r="C354" s="110"/>
      <c r="D354" s="111">
        <f t="shared" si="10"/>
        <v>0</v>
      </c>
      <c r="E354" s="112" t="e">
        <f t="shared" si="11"/>
        <v>#DIV/0!</v>
      </c>
    </row>
    <row r="355" spans="1:5" s="98" customFormat="1" ht="21.75" customHeight="1">
      <c r="A355" s="113" t="s">
        <v>282</v>
      </c>
      <c r="B355" s="110">
        <f>SUM(B356)</f>
        <v>0</v>
      </c>
      <c r="C355" s="110">
        <f>SUM(C356)</f>
        <v>0</v>
      </c>
      <c r="D355" s="111">
        <f t="shared" si="10"/>
        <v>0</v>
      </c>
      <c r="E355" s="112"/>
    </row>
    <row r="356" spans="1:5" s="98" customFormat="1" ht="21.75" customHeight="1">
      <c r="A356" s="113" t="s">
        <v>283</v>
      </c>
      <c r="B356" s="110"/>
      <c r="C356" s="110"/>
      <c r="D356" s="111">
        <f t="shared" si="10"/>
        <v>0</v>
      </c>
      <c r="E356" s="112" t="e">
        <f t="shared" si="11"/>
        <v>#DIV/0!</v>
      </c>
    </row>
    <row r="357" spans="1:5" s="98" customFormat="1" ht="21.75" customHeight="1">
      <c r="A357" s="110" t="s">
        <v>284</v>
      </c>
      <c r="B357" s="110">
        <f>SUBTOTAL(9,B358,B363,B372,B379,B385,B389,B393,B397,B403,B410)</f>
        <v>2220</v>
      </c>
      <c r="C357" s="110">
        <f>SUBTOTAL(9,C358,C363,C372,C379,C385,C389,C393,C397,C403,C410)</f>
        <v>2083</v>
      </c>
      <c r="D357" s="111">
        <f t="shared" si="10"/>
        <v>137</v>
      </c>
      <c r="E357" s="112">
        <f t="shared" si="11"/>
        <v>6.57705232837254</v>
      </c>
    </row>
    <row r="358" spans="1:5" s="98" customFormat="1" ht="21.75" customHeight="1">
      <c r="A358" s="114" t="s">
        <v>285</v>
      </c>
      <c r="B358" s="110">
        <f>SUM(B359:B362)</f>
        <v>0</v>
      </c>
      <c r="C358" s="110">
        <f>SUM(C359:C362)</f>
        <v>8</v>
      </c>
      <c r="D358" s="111">
        <f t="shared" si="10"/>
        <v>-8</v>
      </c>
      <c r="E358" s="112">
        <f t="shared" si="11"/>
        <v>-100</v>
      </c>
    </row>
    <row r="359" spans="1:5" s="98" customFormat="1" ht="21.75" customHeight="1">
      <c r="A359" s="113" t="s">
        <v>78</v>
      </c>
      <c r="B359" s="110"/>
      <c r="C359" s="110"/>
      <c r="D359" s="111">
        <f t="shared" si="10"/>
        <v>0</v>
      </c>
      <c r="E359" s="112" t="e">
        <f t="shared" si="11"/>
        <v>#DIV/0!</v>
      </c>
    </row>
    <row r="360" spans="1:5" s="98" customFormat="1" ht="21.75" customHeight="1">
      <c r="A360" s="113" t="s">
        <v>79</v>
      </c>
      <c r="B360" s="110"/>
      <c r="C360" s="110"/>
      <c r="D360" s="111">
        <f t="shared" si="10"/>
        <v>0</v>
      </c>
      <c r="E360" s="112" t="e">
        <f t="shared" si="11"/>
        <v>#DIV/0!</v>
      </c>
    </row>
    <row r="361" spans="1:5" s="98" customFormat="1" ht="21.75" customHeight="1">
      <c r="A361" s="113" t="s">
        <v>80</v>
      </c>
      <c r="B361" s="110"/>
      <c r="C361" s="110"/>
      <c r="D361" s="111">
        <f t="shared" si="10"/>
        <v>0</v>
      </c>
      <c r="E361" s="112" t="e">
        <f t="shared" si="11"/>
        <v>#DIV/0!</v>
      </c>
    </row>
    <row r="362" spans="1:5" s="98" customFormat="1" ht="21.75" customHeight="1">
      <c r="A362" s="116" t="s">
        <v>286</v>
      </c>
      <c r="B362" s="110"/>
      <c r="C362" s="110">
        <v>8</v>
      </c>
      <c r="D362" s="111">
        <f t="shared" si="10"/>
        <v>-8</v>
      </c>
      <c r="E362" s="112">
        <f t="shared" si="11"/>
        <v>-100</v>
      </c>
    </row>
    <row r="363" spans="1:5" s="98" customFormat="1" ht="21.75" customHeight="1">
      <c r="A363" s="113" t="s">
        <v>287</v>
      </c>
      <c r="B363" s="110">
        <f>SUM(B364:B371)</f>
        <v>1904</v>
      </c>
      <c r="C363" s="110">
        <f>SUM(C364:C371)</f>
        <v>2075</v>
      </c>
      <c r="D363" s="111">
        <f t="shared" si="10"/>
        <v>-171</v>
      </c>
      <c r="E363" s="112">
        <f t="shared" si="11"/>
        <v>-8.240963855421688</v>
      </c>
    </row>
    <row r="364" spans="1:5" s="98" customFormat="1" ht="21.75" customHeight="1">
      <c r="A364" s="113" t="s">
        <v>288</v>
      </c>
      <c r="B364" s="110"/>
      <c r="C364" s="110"/>
      <c r="D364" s="111">
        <f t="shared" si="10"/>
        <v>0</v>
      </c>
      <c r="E364" s="112" t="e">
        <f t="shared" si="11"/>
        <v>#DIV/0!</v>
      </c>
    </row>
    <row r="365" spans="1:5" s="98" customFormat="1" ht="21.75" customHeight="1">
      <c r="A365" s="113" t="s">
        <v>289</v>
      </c>
      <c r="B365" s="110">
        <v>1202</v>
      </c>
      <c r="C365" s="110">
        <v>1279</v>
      </c>
      <c r="D365" s="111">
        <f t="shared" si="10"/>
        <v>-77</v>
      </c>
      <c r="E365" s="112">
        <f t="shared" si="11"/>
        <v>-6.020328381548085</v>
      </c>
    </row>
    <row r="366" spans="1:5" s="98" customFormat="1" ht="21.75" customHeight="1">
      <c r="A366" s="114" t="s">
        <v>290</v>
      </c>
      <c r="B366" s="110">
        <v>627</v>
      </c>
      <c r="C366" s="110">
        <v>796</v>
      </c>
      <c r="D366" s="111">
        <f t="shared" si="10"/>
        <v>-169</v>
      </c>
      <c r="E366" s="112">
        <f t="shared" si="11"/>
        <v>-21.231155778894472</v>
      </c>
    </row>
    <row r="367" spans="1:5" s="98" customFormat="1" ht="21.75" customHeight="1">
      <c r="A367" s="114" t="s">
        <v>291</v>
      </c>
      <c r="B367" s="110"/>
      <c r="C367" s="110"/>
      <c r="D367" s="111">
        <f t="shared" si="10"/>
        <v>0</v>
      </c>
      <c r="E367" s="112" t="e">
        <f t="shared" si="11"/>
        <v>#DIV/0!</v>
      </c>
    </row>
    <row r="368" spans="1:5" s="98" customFormat="1" ht="21.75" customHeight="1">
      <c r="A368" s="114" t="s">
        <v>292</v>
      </c>
      <c r="B368" s="110"/>
      <c r="C368" s="110"/>
      <c r="D368" s="111">
        <f t="shared" si="10"/>
        <v>0</v>
      </c>
      <c r="E368" s="112" t="e">
        <f t="shared" si="11"/>
        <v>#DIV/0!</v>
      </c>
    </row>
    <row r="369" spans="1:5" s="98" customFormat="1" ht="21.75" customHeight="1">
      <c r="A369" s="113" t="s">
        <v>293</v>
      </c>
      <c r="B369" s="110"/>
      <c r="C369" s="110"/>
      <c r="D369" s="111">
        <f t="shared" si="10"/>
        <v>0</v>
      </c>
      <c r="E369" s="112" t="e">
        <f t="shared" si="11"/>
        <v>#DIV/0!</v>
      </c>
    </row>
    <row r="370" spans="1:5" s="98" customFormat="1" ht="21.75" customHeight="1">
      <c r="A370" s="113" t="s">
        <v>294</v>
      </c>
      <c r="B370" s="110"/>
      <c r="C370" s="110"/>
      <c r="D370" s="111">
        <f t="shared" si="10"/>
        <v>0</v>
      </c>
      <c r="E370" s="112" t="e">
        <f t="shared" si="11"/>
        <v>#DIV/0!</v>
      </c>
    </row>
    <row r="371" spans="1:5" s="98" customFormat="1" ht="21.75" customHeight="1">
      <c r="A371" s="113" t="s">
        <v>295</v>
      </c>
      <c r="B371" s="110">
        <v>75</v>
      </c>
      <c r="C371" s="110"/>
      <c r="D371" s="111">
        <f t="shared" si="10"/>
        <v>75</v>
      </c>
      <c r="E371" s="112"/>
    </row>
    <row r="372" spans="1:5" s="98" customFormat="1" ht="21.75" customHeight="1">
      <c r="A372" s="113" t="s">
        <v>296</v>
      </c>
      <c r="B372" s="110">
        <f>SUM(B373:B378)</f>
        <v>0</v>
      </c>
      <c r="C372" s="110">
        <f>SUM(C373:C378)</f>
        <v>0</v>
      </c>
      <c r="D372" s="111">
        <f t="shared" si="10"/>
        <v>0</v>
      </c>
      <c r="E372" s="112" t="e">
        <f t="shared" si="11"/>
        <v>#DIV/0!</v>
      </c>
    </row>
    <row r="373" spans="1:5" s="98" customFormat="1" ht="21.75" customHeight="1">
      <c r="A373" s="113" t="s">
        <v>297</v>
      </c>
      <c r="B373" s="110"/>
      <c r="C373" s="110"/>
      <c r="D373" s="111">
        <f t="shared" si="10"/>
        <v>0</v>
      </c>
      <c r="E373" s="112"/>
    </row>
    <row r="374" spans="1:5" s="98" customFormat="1" ht="21.75" customHeight="1">
      <c r="A374" s="113" t="s">
        <v>298</v>
      </c>
      <c r="B374" s="110"/>
      <c r="C374" s="110"/>
      <c r="D374" s="111">
        <f t="shared" si="10"/>
        <v>0</v>
      </c>
      <c r="E374" s="112" t="e">
        <f t="shared" si="11"/>
        <v>#DIV/0!</v>
      </c>
    </row>
    <row r="375" spans="1:5" s="98" customFormat="1" ht="21.75" customHeight="1">
      <c r="A375" s="113" t="s">
        <v>299</v>
      </c>
      <c r="B375" s="110"/>
      <c r="C375" s="110"/>
      <c r="D375" s="111">
        <f t="shared" si="10"/>
        <v>0</v>
      </c>
      <c r="E375" s="112" t="e">
        <f t="shared" si="11"/>
        <v>#DIV/0!</v>
      </c>
    </row>
    <row r="376" spans="1:5" s="98" customFormat="1" ht="21.75" customHeight="1">
      <c r="A376" s="114" t="s">
        <v>300</v>
      </c>
      <c r="B376" s="110"/>
      <c r="C376" s="110"/>
      <c r="D376" s="111">
        <f t="shared" si="10"/>
        <v>0</v>
      </c>
      <c r="E376" s="112" t="e">
        <f t="shared" si="11"/>
        <v>#DIV/0!</v>
      </c>
    </row>
    <row r="377" spans="1:5" s="98" customFormat="1" ht="21.75" customHeight="1">
      <c r="A377" s="114" t="s">
        <v>301</v>
      </c>
      <c r="B377" s="110"/>
      <c r="C377" s="110"/>
      <c r="D377" s="111">
        <f t="shared" si="10"/>
        <v>0</v>
      </c>
      <c r="E377" s="112" t="e">
        <f t="shared" si="11"/>
        <v>#DIV/0!</v>
      </c>
    </row>
    <row r="378" spans="1:5" s="98" customFormat="1" ht="21.75" customHeight="1">
      <c r="A378" s="114" t="s">
        <v>302</v>
      </c>
      <c r="B378" s="110"/>
      <c r="C378" s="110"/>
      <c r="D378" s="111">
        <f t="shared" si="10"/>
        <v>0</v>
      </c>
      <c r="E378" s="112" t="e">
        <f t="shared" si="11"/>
        <v>#DIV/0!</v>
      </c>
    </row>
    <row r="379" spans="1:5" s="98" customFormat="1" ht="21.75" customHeight="1">
      <c r="A379" s="110" t="s">
        <v>303</v>
      </c>
      <c r="B379" s="110">
        <f>SUM(B380:B384)</f>
        <v>0</v>
      </c>
      <c r="C379" s="110">
        <f>SUM(C380:C384)</f>
        <v>0</v>
      </c>
      <c r="D379" s="111">
        <f t="shared" si="10"/>
        <v>0</v>
      </c>
      <c r="E379" s="112"/>
    </row>
    <row r="380" spans="1:5" s="98" customFormat="1" ht="21.75" customHeight="1">
      <c r="A380" s="113" t="s">
        <v>304</v>
      </c>
      <c r="B380" s="110"/>
      <c r="C380" s="110"/>
      <c r="D380" s="111">
        <f t="shared" si="10"/>
        <v>0</v>
      </c>
      <c r="E380" s="112"/>
    </row>
    <row r="381" spans="1:5" s="98" customFormat="1" ht="21.75" customHeight="1">
      <c r="A381" s="113" t="s">
        <v>305</v>
      </c>
      <c r="B381" s="110"/>
      <c r="C381" s="110"/>
      <c r="D381" s="111">
        <f t="shared" si="10"/>
        <v>0</v>
      </c>
      <c r="E381" s="112" t="e">
        <f t="shared" si="11"/>
        <v>#DIV/0!</v>
      </c>
    </row>
    <row r="382" spans="1:5" s="98" customFormat="1" ht="21.75" customHeight="1">
      <c r="A382" s="113" t="s">
        <v>306</v>
      </c>
      <c r="B382" s="110"/>
      <c r="C382" s="110"/>
      <c r="D382" s="111">
        <f t="shared" si="10"/>
        <v>0</v>
      </c>
      <c r="E382" s="112" t="e">
        <f t="shared" si="11"/>
        <v>#DIV/0!</v>
      </c>
    </row>
    <row r="383" spans="1:5" s="98" customFormat="1" ht="21.75" customHeight="1">
      <c r="A383" s="114" t="s">
        <v>307</v>
      </c>
      <c r="B383" s="110"/>
      <c r="C383" s="110"/>
      <c r="D383" s="111">
        <f aca="true" t="shared" si="12" ref="D383:D446">B383-C383</f>
        <v>0</v>
      </c>
      <c r="E383" s="112" t="e">
        <f aca="true" t="shared" si="13" ref="E383:E446">D383/C383*100</f>
        <v>#DIV/0!</v>
      </c>
    </row>
    <row r="384" spans="1:5" s="98" customFormat="1" ht="21.75" customHeight="1">
      <c r="A384" s="114" t="s">
        <v>308</v>
      </c>
      <c r="B384" s="110"/>
      <c r="C384" s="110"/>
      <c r="D384" s="111">
        <f t="shared" si="12"/>
        <v>0</v>
      </c>
      <c r="E384" s="112" t="e">
        <f t="shared" si="13"/>
        <v>#DIV/0!</v>
      </c>
    </row>
    <row r="385" spans="1:5" s="98" customFormat="1" ht="21.75" customHeight="1">
      <c r="A385" s="114" t="s">
        <v>309</v>
      </c>
      <c r="B385" s="110">
        <f>SUM(B386:B388)</f>
        <v>0</v>
      </c>
      <c r="C385" s="110">
        <f>SUM(C386:C388)</f>
        <v>0</v>
      </c>
      <c r="D385" s="111">
        <f t="shared" si="12"/>
        <v>0</v>
      </c>
      <c r="E385" s="112" t="e">
        <f t="shared" si="13"/>
        <v>#DIV/0!</v>
      </c>
    </row>
    <row r="386" spans="1:5" s="98" customFormat="1" ht="21.75" customHeight="1">
      <c r="A386" s="113" t="s">
        <v>310</v>
      </c>
      <c r="B386" s="110"/>
      <c r="C386" s="110"/>
      <c r="D386" s="111">
        <f t="shared" si="12"/>
        <v>0</v>
      </c>
      <c r="E386" s="112" t="e">
        <f t="shared" si="13"/>
        <v>#DIV/0!</v>
      </c>
    </row>
    <row r="387" spans="1:5" s="98" customFormat="1" ht="21.75" customHeight="1">
      <c r="A387" s="113" t="s">
        <v>311</v>
      </c>
      <c r="B387" s="110"/>
      <c r="C387" s="110"/>
      <c r="D387" s="111">
        <f t="shared" si="12"/>
        <v>0</v>
      </c>
      <c r="E387" s="112" t="e">
        <f t="shared" si="13"/>
        <v>#DIV/0!</v>
      </c>
    </row>
    <row r="388" spans="1:5" s="98" customFormat="1" ht="21.75" customHeight="1">
      <c r="A388" s="113" t="s">
        <v>312</v>
      </c>
      <c r="B388" s="110"/>
      <c r="C388" s="110"/>
      <c r="D388" s="111">
        <f t="shared" si="12"/>
        <v>0</v>
      </c>
      <c r="E388" s="112" t="e">
        <f t="shared" si="13"/>
        <v>#DIV/0!</v>
      </c>
    </row>
    <row r="389" spans="1:5" s="98" customFormat="1" ht="21.75" customHeight="1">
      <c r="A389" s="114" t="s">
        <v>313</v>
      </c>
      <c r="B389" s="110">
        <f>SUM(B390:B392)</f>
        <v>0</v>
      </c>
      <c r="C389" s="110">
        <f>SUM(C390:C392)</f>
        <v>0</v>
      </c>
      <c r="D389" s="111">
        <f t="shared" si="12"/>
        <v>0</v>
      </c>
      <c r="E389" s="112" t="e">
        <f t="shared" si="13"/>
        <v>#DIV/0!</v>
      </c>
    </row>
    <row r="390" spans="1:5" s="98" customFormat="1" ht="21.75" customHeight="1">
      <c r="A390" s="114" t="s">
        <v>314</v>
      </c>
      <c r="B390" s="110"/>
      <c r="C390" s="110"/>
      <c r="D390" s="111">
        <f t="shared" si="12"/>
        <v>0</v>
      </c>
      <c r="E390" s="112"/>
    </row>
    <row r="391" spans="1:5" s="98" customFormat="1" ht="21.75" customHeight="1">
      <c r="A391" s="114" t="s">
        <v>315</v>
      </c>
      <c r="B391" s="110"/>
      <c r="C391" s="110"/>
      <c r="D391" s="111">
        <f t="shared" si="12"/>
        <v>0</v>
      </c>
      <c r="E391" s="112" t="e">
        <f t="shared" si="13"/>
        <v>#DIV/0!</v>
      </c>
    </row>
    <row r="392" spans="1:5" s="98" customFormat="1" ht="21.75" customHeight="1">
      <c r="A392" s="110" t="s">
        <v>316</v>
      </c>
      <c r="B392" s="110"/>
      <c r="C392" s="110"/>
      <c r="D392" s="111">
        <f t="shared" si="12"/>
        <v>0</v>
      </c>
      <c r="E392" s="112" t="e">
        <f t="shared" si="13"/>
        <v>#DIV/0!</v>
      </c>
    </row>
    <row r="393" spans="1:5" s="98" customFormat="1" ht="21.75" customHeight="1">
      <c r="A393" s="113" t="s">
        <v>317</v>
      </c>
      <c r="B393" s="110">
        <f>SUM(B394:B396)</f>
        <v>0</v>
      </c>
      <c r="C393" s="110">
        <f>SUM(C394:C396)</f>
        <v>0</v>
      </c>
      <c r="D393" s="111">
        <f t="shared" si="12"/>
        <v>0</v>
      </c>
      <c r="E393" s="112" t="e">
        <f t="shared" si="13"/>
        <v>#DIV/0!</v>
      </c>
    </row>
    <row r="394" spans="1:5" s="98" customFormat="1" ht="21.75" customHeight="1">
      <c r="A394" s="113" t="s">
        <v>318</v>
      </c>
      <c r="B394" s="110"/>
      <c r="C394" s="110"/>
      <c r="D394" s="111">
        <f t="shared" si="12"/>
        <v>0</v>
      </c>
      <c r="E394" s="112" t="e">
        <f t="shared" si="13"/>
        <v>#DIV/0!</v>
      </c>
    </row>
    <row r="395" spans="1:5" s="98" customFormat="1" ht="21.75" customHeight="1">
      <c r="A395" s="113" t="s">
        <v>319</v>
      </c>
      <c r="B395" s="110"/>
      <c r="C395" s="110"/>
      <c r="D395" s="111">
        <f t="shared" si="12"/>
        <v>0</v>
      </c>
      <c r="E395" s="112" t="e">
        <f t="shared" si="13"/>
        <v>#DIV/0!</v>
      </c>
    </row>
    <row r="396" spans="1:5" s="98" customFormat="1" ht="21.75" customHeight="1">
      <c r="A396" s="114" t="s">
        <v>320</v>
      </c>
      <c r="B396" s="110"/>
      <c r="C396" s="110"/>
      <c r="D396" s="111">
        <f t="shared" si="12"/>
        <v>0</v>
      </c>
      <c r="E396" s="112" t="e">
        <f t="shared" si="13"/>
        <v>#DIV/0!</v>
      </c>
    </row>
    <row r="397" spans="1:5" s="98" customFormat="1" ht="21.75" customHeight="1">
      <c r="A397" s="114" t="s">
        <v>321</v>
      </c>
      <c r="B397" s="110">
        <f>SUM(B398:B402)</f>
        <v>0</v>
      </c>
      <c r="C397" s="110">
        <f>SUM(C398:C402)</f>
        <v>0</v>
      </c>
      <c r="D397" s="111">
        <f t="shared" si="12"/>
        <v>0</v>
      </c>
      <c r="E397" s="112" t="e">
        <f t="shared" si="13"/>
        <v>#DIV/0!</v>
      </c>
    </row>
    <row r="398" spans="1:5" s="98" customFormat="1" ht="21.75" customHeight="1">
      <c r="A398" s="114" t="s">
        <v>322</v>
      </c>
      <c r="B398" s="110"/>
      <c r="C398" s="110"/>
      <c r="D398" s="111">
        <f t="shared" si="12"/>
        <v>0</v>
      </c>
      <c r="E398" s="112"/>
    </row>
    <row r="399" spans="1:5" s="98" customFormat="1" ht="21.75" customHeight="1">
      <c r="A399" s="113" t="s">
        <v>323</v>
      </c>
      <c r="B399" s="110"/>
      <c r="C399" s="110"/>
      <c r="D399" s="111">
        <f t="shared" si="12"/>
        <v>0</v>
      </c>
      <c r="E399" s="112" t="e">
        <f t="shared" si="13"/>
        <v>#DIV/0!</v>
      </c>
    </row>
    <row r="400" spans="1:5" s="98" customFormat="1" ht="21.75" customHeight="1">
      <c r="A400" s="113" t="s">
        <v>324</v>
      </c>
      <c r="B400" s="110"/>
      <c r="C400" s="110"/>
      <c r="D400" s="111">
        <f t="shared" si="12"/>
        <v>0</v>
      </c>
      <c r="E400" s="112"/>
    </row>
    <row r="401" spans="1:5" s="98" customFormat="1" ht="21.75" customHeight="1">
      <c r="A401" s="113" t="s">
        <v>325</v>
      </c>
      <c r="B401" s="110"/>
      <c r="C401" s="110"/>
      <c r="D401" s="111">
        <f t="shared" si="12"/>
        <v>0</v>
      </c>
      <c r="E401" s="112" t="e">
        <f t="shared" si="13"/>
        <v>#DIV/0!</v>
      </c>
    </row>
    <row r="402" spans="1:5" s="98" customFormat="1" ht="21.75" customHeight="1">
      <c r="A402" s="113" t="s">
        <v>326</v>
      </c>
      <c r="B402" s="110"/>
      <c r="C402" s="110"/>
      <c r="D402" s="111">
        <f t="shared" si="12"/>
        <v>0</v>
      </c>
      <c r="E402" s="112" t="e">
        <f t="shared" si="13"/>
        <v>#DIV/0!</v>
      </c>
    </row>
    <row r="403" spans="1:5" s="98" customFormat="1" ht="21.75" customHeight="1">
      <c r="A403" s="113" t="s">
        <v>327</v>
      </c>
      <c r="B403" s="110">
        <f>SUM(B404:B409)</f>
        <v>0</v>
      </c>
      <c r="C403" s="110">
        <f>SUM(C404:C409)</f>
        <v>0</v>
      </c>
      <c r="D403" s="111">
        <f t="shared" si="12"/>
        <v>0</v>
      </c>
      <c r="E403" s="112" t="e">
        <f t="shared" si="13"/>
        <v>#DIV/0!</v>
      </c>
    </row>
    <row r="404" spans="1:5" s="98" customFormat="1" ht="21.75" customHeight="1">
      <c r="A404" s="114" t="s">
        <v>328</v>
      </c>
      <c r="B404" s="110"/>
      <c r="C404" s="110"/>
      <c r="D404" s="111">
        <f t="shared" si="12"/>
        <v>0</v>
      </c>
      <c r="E404" s="112" t="e">
        <f t="shared" si="13"/>
        <v>#DIV/0!</v>
      </c>
    </row>
    <row r="405" spans="1:5" s="98" customFormat="1" ht="21.75" customHeight="1">
      <c r="A405" s="114" t="s">
        <v>329</v>
      </c>
      <c r="B405" s="110"/>
      <c r="C405" s="110"/>
      <c r="D405" s="111">
        <f t="shared" si="12"/>
        <v>0</v>
      </c>
      <c r="E405" s="112" t="e">
        <f t="shared" si="13"/>
        <v>#DIV/0!</v>
      </c>
    </row>
    <row r="406" spans="1:5" s="98" customFormat="1" ht="21.75" customHeight="1">
      <c r="A406" s="114" t="s">
        <v>330</v>
      </c>
      <c r="B406" s="110"/>
      <c r="C406" s="110"/>
      <c r="D406" s="111">
        <f t="shared" si="12"/>
        <v>0</v>
      </c>
      <c r="E406" s="112" t="e">
        <f t="shared" si="13"/>
        <v>#DIV/0!</v>
      </c>
    </row>
    <row r="407" spans="1:5" s="98" customFormat="1" ht="21.75" customHeight="1">
      <c r="A407" s="110" t="s">
        <v>331</v>
      </c>
      <c r="B407" s="110"/>
      <c r="C407" s="110"/>
      <c r="D407" s="111">
        <f t="shared" si="12"/>
        <v>0</v>
      </c>
      <c r="E407" s="112" t="e">
        <f t="shared" si="13"/>
        <v>#DIV/0!</v>
      </c>
    </row>
    <row r="408" spans="1:5" s="98" customFormat="1" ht="21.75" customHeight="1">
      <c r="A408" s="113" t="s">
        <v>332</v>
      </c>
      <c r="B408" s="110"/>
      <c r="C408" s="110"/>
      <c r="D408" s="111">
        <f t="shared" si="12"/>
        <v>0</v>
      </c>
      <c r="E408" s="112" t="e">
        <f t="shared" si="13"/>
        <v>#DIV/0!</v>
      </c>
    </row>
    <row r="409" spans="1:5" s="98" customFormat="1" ht="21.75" customHeight="1">
      <c r="A409" s="113" t="s">
        <v>333</v>
      </c>
      <c r="B409" s="110"/>
      <c r="C409" s="110"/>
      <c r="D409" s="111">
        <f t="shared" si="12"/>
        <v>0</v>
      </c>
      <c r="E409" s="112" t="e">
        <f t="shared" si="13"/>
        <v>#DIV/0!</v>
      </c>
    </row>
    <row r="410" spans="1:5" s="98" customFormat="1" ht="21.75" customHeight="1">
      <c r="A410" s="113" t="s">
        <v>334</v>
      </c>
      <c r="B410" s="110">
        <v>316</v>
      </c>
      <c r="C410" s="110"/>
      <c r="D410" s="111">
        <f t="shared" si="12"/>
        <v>316</v>
      </c>
      <c r="E410" s="112" t="e">
        <f t="shared" si="13"/>
        <v>#DIV/0!</v>
      </c>
    </row>
    <row r="411" spans="1:5" s="98" customFormat="1" ht="21.75" customHeight="1">
      <c r="A411" s="110" t="s">
        <v>335</v>
      </c>
      <c r="B411" s="110">
        <f>SUBTOTAL(9,B412,B417,B426,B432,B438,B443,B448,B455,B459,B462)</f>
        <v>0</v>
      </c>
      <c r="C411" s="110">
        <f>SUBTOTAL(9,C412,C417,C426,C432,C438,C443,C448,C455,C459,C462)</f>
        <v>0</v>
      </c>
      <c r="D411" s="111">
        <f t="shared" si="12"/>
        <v>0</v>
      </c>
      <c r="E411" s="112" t="e">
        <f t="shared" si="13"/>
        <v>#DIV/0!</v>
      </c>
    </row>
    <row r="412" spans="1:5" s="98" customFormat="1" ht="21.75" customHeight="1">
      <c r="A412" s="114" t="s">
        <v>336</v>
      </c>
      <c r="B412" s="110">
        <f>SUM(B413:B416)</f>
        <v>0</v>
      </c>
      <c r="C412" s="110">
        <f>SUM(C413:C416)</f>
        <v>0</v>
      </c>
      <c r="D412" s="111">
        <f t="shared" si="12"/>
        <v>0</v>
      </c>
      <c r="E412" s="112" t="e">
        <f t="shared" si="13"/>
        <v>#DIV/0!</v>
      </c>
    </row>
    <row r="413" spans="1:5" s="98" customFormat="1" ht="21.75" customHeight="1">
      <c r="A413" s="113" t="s">
        <v>78</v>
      </c>
      <c r="B413" s="110"/>
      <c r="C413" s="110"/>
      <c r="D413" s="111">
        <f t="shared" si="12"/>
        <v>0</v>
      </c>
      <c r="E413" s="112" t="e">
        <f t="shared" si="13"/>
        <v>#DIV/0!</v>
      </c>
    </row>
    <row r="414" spans="1:5" s="98" customFormat="1" ht="21.75" customHeight="1">
      <c r="A414" s="113" t="s">
        <v>79</v>
      </c>
      <c r="B414" s="110"/>
      <c r="C414" s="110"/>
      <c r="D414" s="111">
        <f t="shared" si="12"/>
        <v>0</v>
      </c>
      <c r="E414" s="112"/>
    </row>
    <row r="415" spans="1:5" s="98" customFormat="1" ht="21.75" customHeight="1">
      <c r="A415" s="113" t="s">
        <v>80</v>
      </c>
      <c r="B415" s="110"/>
      <c r="C415" s="110"/>
      <c r="D415" s="111">
        <f t="shared" si="12"/>
        <v>0</v>
      </c>
      <c r="E415" s="112" t="e">
        <f t="shared" si="13"/>
        <v>#DIV/0!</v>
      </c>
    </row>
    <row r="416" spans="1:5" s="98" customFormat="1" ht="21.75" customHeight="1">
      <c r="A416" s="114" t="s">
        <v>337</v>
      </c>
      <c r="B416" s="110"/>
      <c r="C416" s="110"/>
      <c r="D416" s="111">
        <f t="shared" si="12"/>
        <v>0</v>
      </c>
      <c r="E416" s="112" t="e">
        <f t="shared" si="13"/>
        <v>#DIV/0!</v>
      </c>
    </row>
    <row r="417" spans="1:5" s="98" customFormat="1" ht="21.75" customHeight="1">
      <c r="A417" s="113" t="s">
        <v>338</v>
      </c>
      <c r="B417" s="110">
        <f>SUM(B418:B425)</f>
        <v>0</v>
      </c>
      <c r="C417" s="110">
        <f>SUM(C418:C425)</f>
        <v>0</v>
      </c>
      <c r="D417" s="111">
        <f t="shared" si="12"/>
        <v>0</v>
      </c>
      <c r="E417" s="112" t="e">
        <f t="shared" si="13"/>
        <v>#DIV/0!</v>
      </c>
    </row>
    <row r="418" spans="1:5" s="98" customFormat="1" ht="21.75" customHeight="1">
      <c r="A418" s="113" t="s">
        <v>339</v>
      </c>
      <c r="B418" s="110"/>
      <c r="C418" s="110"/>
      <c r="D418" s="111">
        <f t="shared" si="12"/>
        <v>0</v>
      </c>
      <c r="E418" s="112" t="e">
        <f t="shared" si="13"/>
        <v>#DIV/0!</v>
      </c>
    </row>
    <row r="419" spans="1:5" s="98" customFormat="1" ht="21.75" customHeight="1">
      <c r="A419" s="113" t="s">
        <v>340</v>
      </c>
      <c r="B419" s="110"/>
      <c r="C419" s="110"/>
      <c r="D419" s="111">
        <f t="shared" si="12"/>
        <v>0</v>
      </c>
      <c r="E419" s="112" t="e">
        <f t="shared" si="13"/>
        <v>#DIV/0!</v>
      </c>
    </row>
    <row r="420" spans="1:5" s="98" customFormat="1" ht="21.75" customHeight="1">
      <c r="A420" s="110" t="s">
        <v>341</v>
      </c>
      <c r="B420" s="110"/>
      <c r="C420" s="110"/>
      <c r="D420" s="111">
        <f t="shared" si="12"/>
        <v>0</v>
      </c>
      <c r="E420" s="112" t="e">
        <f t="shared" si="13"/>
        <v>#DIV/0!</v>
      </c>
    </row>
    <row r="421" spans="1:5" s="98" customFormat="1" ht="21.75" customHeight="1">
      <c r="A421" s="113" t="s">
        <v>342</v>
      </c>
      <c r="B421" s="110"/>
      <c r="C421" s="110"/>
      <c r="D421" s="111">
        <f t="shared" si="12"/>
        <v>0</v>
      </c>
      <c r="E421" s="112" t="e">
        <f t="shared" si="13"/>
        <v>#DIV/0!</v>
      </c>
    </row>
    <row r="422" spans="1:5" s="98" customFormat="1" ht="21.75" customHeight="1">
      <c r="A422" s="113" t="s">
        <v>343</v>
      </c>
      <c r="B422" s="110"/>
      <c r="C422" s="110"/>
      <c r="D422" s="111">
        <f t="shared" si="12"/>
        <v>0</v>
      </c>
      <c r="E422" s="112" t="e">
        <f t="shared" si="13"/>
        <v>#DIV/0!</v>
      </c>
    </row>
    <row r="423" spans="1:5" s="98" customFormat="1" ht="21.75" customHeight="1">
      <c r="A423" s="113" t="s">
        <v>344</v>
      </c>
      <c r="B423" s="110"/>
      <c r="C423" s="110"/>
      <c r="D423" s="111">
        <f t="shared" si="12"/>
        <v>0</v>
      </c>
      <c r="E423" s="112" t="e">
        <f t="shared" si="13"/>
        <v>#DIV/0!</v>
      </c>
    </row>
    <row r="424" spans="1:5" s="98" customFormat="1" ht="21.75" customHeight="1">
      <c r="A424" s="114" t="s">
        <v>345</v>
      </c>
      <c r="B424" s="110"/>
      <c r="C424" s="110"/>
      <c r="D424" s="111">
        <f t="shared" si="12"/>
        <v>0</v>
      </c>
      <c r="E424" s="112" t="e">
        <f t="shared" si="13"/>
        <v>#DIV/0!</v>
      </c>
    </row>
    <row r="425" spans="1:5" s="98" customFormat="1" ht="21.75" customHeight="1">
      <c r="A425" s="114" t="s">
        <v>346</v>
      </c>
      <c r="B425" s="110"/>
      <c r="C425" s="110"/>
      <c r="D425" s="111">
        <f t="shared" si="12"/>
        <v>0</v>
      </c>
      <c r="E425" s="112" t="e">
        <f t="shared" si="13"/>
        <v>#DIV/0!</v>
      </c>
    </row>
    <row r="426" spans="1:5" s="98" customFormat="1" ht="21.75" customHeight="1">
      <c r="A426" s="114" t="s">
        <v>347</v>
      </c>
      <c r="B426" s="110">
        <f>SUM(B427:B431)</f>
        <v>0</v>
      </c>
      <c r="C426" s="110">
        <f>SUM(C427:C431)</f>
        <v>0</v>
      </c>
      <c r="D426" s="111">
        <f t="shared" si="12"/>
        <v>0</v>
      </c>
      <c r="E426" s="112" t="e">
        <f t="shared" si="13"/>
        <v>#DIV/0!</v>
      </c>
    </row>
    <row r="427" spans="1:5" s="98" customFormat="1" ht="21.75" customHeight="1">
      <c r="A427" s="113" t="s">
        <v>339</v>
      </c>
      <c r="B427" s="110"/>
      <c r="C427" s="110"/>
      <c r="D427" s="111">
        <f t="shared" si="12"/>
        <v>0</v>
      </c>
      <c r="E427" s="112" t="e">
        <f t="shared" si="13"/>
        <v>#DIV/0!</v>
      </c>
    </row>
    <row r="428" spans="1:5" s="98" customFormat="1" ht="21.75" customHeight="1">
      <c r="A428" s="113" t="s">
        <v>348</v>
      </c>
      <c r="B428" s="110"/>
      <c r="C428" s="110"/>
      <c r="D428" s="111">
        <f t="shared" si="12"/>
        <v>0</v>
      </c>
      <c r="E428" s="112" t="e">
        <f t="shared" si="13"/>
        <v>#DIV/0!</v>
      </c>
    </row>
    <row r="429" spans="1:5" s="98" customFormat="1" ht="21.75" customHeight="1">
      <c r="A429" s="113" t="s">
        <v>349</v>
      </c>
      <c r="B429" s="110"/>
      <c r="C429" s="110"/>
      <c r="D429" s="111">
        <f t="shared" si="12"/>
        <v>0</v>
      </c>
      <c r="E429" s="112" t="e">
        <f t="shared" si="13"/>
        <v>#DIV/0!</v>
      </c>
    </row>
    <row r="430" spans="1:5" s="98" customFormat="1" ht="21.75" customHeight="1">
      <c r="A430" s="114" t="s">
        <v>350</v>
      </c>
      <c r="B430" s="110"/>
      <c r="C430" s="110"/>
      <c r="D430" s="111">
        <f t="shared" si="12"/>
        <v>0</v>
      </c>
      <c r="E430" s="112" t="e">
        <f t="shared" si="13"/>
        <v>#DIV/0!</v>
      </c>
    </row>
    <row r="431" spans="1:5" s="98" customFormat="1" ht="21.75" customHeight="1">
      <c r="A431" s="114" t="s">
        <v>351</v>
      </c>
      <c r="B431" s="110"/>
      <c r="C431" s="110"/>
      <c r="D431" s="111">
        <f t="shared" si="12"/>
        <v>0</v>
      </c>
      <c r="E431" s="112" t="e">
        <f t="shared" si="13"/>
        <v>#DIV/0!</v>
      </c>
    </row>
    <row r="432" spans="1:5" s="98" customFormat="1" ht="21.75" customHeight="1">
      <c r="A432" s="114" t="s">
        <v>352</v>
      </c>
      <c r="B432" s="110">
        <f>SUM(B433:B437)</f>
        <v>0</v>
      </c>
      <c r="C432" s="110">
        <f>SUM(C433:C437)</f>
        <v>0</v>
      </c>
      <c r="D432" s="111">
        <f t="shared" si="12"/>
        <v>0</v>
      </c>
      <c r="E432" s="112" t="e">
        <f t="shared" si="13"/>
        <v>#DIV/0!</v>
      </c>
    </row>
    <row r="433" spans="1:5" s="98" customFormat="1" ht="21.75" customHeight="1">
      <c r="A433" s="110" t="s">
        <v>339</v>
      </c>
      <c r="B433" s="110"/>
      <c r="C433" s="110"/>
      <c r="D433" s="111">
        <f t="shared" si="12"/>
        <v>0</v>
      </c>
      <c r="E433" s="112" t="e">
        <f t="shared" si="13"/>
        <v>#DIV/0!</v>
      </c>
    </row>
    <row r="434" spans="1:5" s="98" customFormat="1" ht="21.75" customHeight="1">
      <c r="A434" s="113" t="s">
        <v>353</v>
      </c>
      <c r="B434" s="110"/>
      <c r="C434" s="110"/>
      <c r="D434" s="111">
        <f t="shared" si="12"/>
        <v>0</v>
      </c>
      <c r="E434" s="112" t="e">
        <f t="shared" si="13"/>
        <v>#DIV/0!</v>
      </c>
    </row>
    <row r="435" spans="1:5" s="98" customFormat="1" ht="21.75" customHeight="1">
      <c r="A435" s="113" t="s">
        <v>354</v>
      </c>
      <c r="B435" s="110"/>
      <c r="C435" s="110"/>
      <c r="D435" s="111">
        <f t="shared" si="12"/>
        <v>0</v>
      </c>
      <c r="E435" s="112" t="e">
        <f t="shared" si="13"/>
        <v>#DIV/0!</v>
      </c>
    </row>
    <row r="436" spans="1:5" s="98" customFormat="1" ht="21.75" customHeight="1">
      <c r="A436" s="113" t="s">
        <v>355</v>
      </c>
      <c r="B436" s="110"/>
      <c r="C436" s="110"/>
      <c r="D436" s="111">
        <f t="shared" si="12"/>
        <v>0</v>
      </c>
      <c r="E436" s="112" t="e">
        <f t="shared" si="13"/>
        <v>#DIV/0!</v>
      </c>
    </row>
    <row r="437" spans="1:5" s="98" customFormat="1" ht="21.75" customHeight="1">
      <c r="A437" s="114" t="s">
        <v>356</v>
      </c>
      <c r="B437" s="110"/>
      <c r="C437" s="110"/>
      <c r="D437" s="111">
        <f t="shared" si="12"/>
        <v>0</v>
      </c>
      <c r="E437" s="112" t="e">
        <f t="shared" si="13"/>
        <v>#DIV/0!</v>
      </c>
    </row>
    <row r="438" spans="1:5" s="98" customFormat="1" ht="21.75" customHeight="1">
      <c r="A438" s="114" t="s">
        <v>357</v>
      </c>
      <c r="B438" s="110">
        <f>SUM(B439:B442)</f>
        <v>0</v>
      </c>
      <c r="C438" s="110">
        <f>SUM(C439:C442)</f>
        <v>0</v>
      </c>
      <c r="D438" s="111">
        <f t="shared" si="12"/>
        <v>0</v>
      </c>
      <c r="E438" s="112" t="e">
        <f t="shared" si="13"/>
        <v>#DIV/0!</v>
      </c>
    </row>
    <row r="439" spans="1:5" s="98" customFormat="1" ht="21.75" customHeight="1">
      <c r="A439" s="114" t="s">
        <v>339</v>
      </c>
      <c r="B439" s="110"/>
      <c r="C439" s="110"/>
      <c r="D439" s="111">
        <f t="shared" si="12"/>
        <v>0</v>
      </c>
      <c r="E439" s="112" t="e">
        <f t="shared" si="13"/>
        <v>#DIV/0!</v>
      </c>
    </row>
    <row r="440" spans="1:5" s="98" customFormat="1" ht="21.75" customHeight="1">
      <c r="A440" s="113" t="s">
        <v>358</v>
      </c>
      <c r="B440" s="110"/>
      <c r="C440" s="110"/>
      <c r="D440" s="111">
        <f t="shared" si="12"/>
        <v>0</v>
      </c>
      <c r="E440" s="112"/>
    </row>
    <row r="441" spans="1:5" s="98" customFormat="1" ht="21.75" customHeight="1">
      <c r="A441" s="113" t="s">
        <v>359</v>
      </c>
      <c r="B441" s="110"/>
      <c r="C441" s="110"/>
      <c r="D441" s="111">
        <f t="shared" si="12"/>
        <v>0</v>
      </c>
      <c r="E441" s="112" t="e">
        <f t="shared" si="13"/>
        <v>#DIV/0!</v>
      </c>
    </row>
    <row r="442" spans="1:5" s="98" customFormat="1" ht="21.75" customHeight="1">
      <c r="A442" s="113" t="s">
        <v>360</v>
      </c>
      <c r="B442" s="110"/>
      <c r="C442" s="110"/>
      <c r="D442" s="111">
        <f t="shared" si="12"/>
        <v>0</v>
      </c>
      <c r="E442" s="112" t="e">
        <f t="shared" si="13"/>
        <v>#DIV/0!</v>
      </c>
    </row>
    <row r="443" spans="1:5" s="98" customFormat="1" ht="21.75" customHeight="1">
      <c r="A443" s="114" t="s">
        <v>361</v>
      </c>
      <c r="B443" s="110">
        <f>SUM(B444:B447)</f>
        <v>0</v>
      </c>
      <c r="C443" s="110">
        <f>SUM(C444:C447)</f>
        <v>0</v>
      </c>
      <c r="D443" s="111">
        <f t="shared" si="12"/>
        <v>0</v>
      </c>
      <c r="E443" s="112" t="e">
        <f t="shared" si="13"/>
        <v>#DIV/0!</v>
      </c>
    </row>
    <row r="444" spans="1:5" s="98" customFormat="1" ht="21.75" customHeight="1">
      <c r="A444" s="114" t="s">
        <v>362</v>
      </c>
      <c r="B444" s="110"/>
      <c r="C444" s="110"/>
      <c r="D444" s="111">
        <f t="shared" si="12"/>
        <v>0</v>
      </c>
      <c r="E444" s="112"/>
    </row>
    <row r="445" spans="1:5" s="98" customFormat="1" ht="21.75" customHeight="1">
      <c r="A445" s="114" t="s">
        <v>363</v>
      </c>
      <c r="B445" s="110"/>
      <c r="C445" s="110"/>
      <c r="D445" s="111">
        <f t="shared" si="12"/>
        <v>0</v>
      </c>
      <c r="E445" s="112" t="e">
        <f t="shared" si="13"/>
        <v>#DIV/0!</v>
      </c>
    </row>
    <row r="446" spans="1:5" s="98" customFormat="1" ht="21.75" customHeight="1">
      <c r="A446" s="114" t="s">
        <v>364</v>
      </c>
      <c r="B446" s="110"/>
      <c r="C446" s="110"/>
      <c r="D446" s="111">
        <f t="shared" si="12"/>
        <v>0</v>
      </c>
      <c r="E446" s="112" t="e">
        <f t="shared" si="13"/>
        <v>#DIV/0!</v>
      </c>
    </row>
    <row r="447" spans="1:5" s="98" customFormat="1" ht="21.75" customHeight="1">
      <c r="A447" s="114" t="s">
        <v>365</v>
      </c>
      <c r="B447" s="110"/>
      <c r="C447" s="110"/>
      <c r="D447" s="111">
        <f aca="true" t="shared" si="14" ref="D447:D510">B447-C447</f>
        <v>0</v>
      </c>
      <c r="E447" s="112" t="e">
        <f aca="true" t="shared" si="15" ref="E447:E510">D447/C447*100</f>
        <v>#DIV/0!</v>
      </c>
    </row>
    <row r="448" spans="1:5" s="98" customFormat="1" ht="21.75" customHeight="1">
      <c r="A448" s="113" t="s">
        <v>366</v>
      </c>
      <c r="B448" s="110">
        <f>SUM(B449:B454)</f>
        <v>0</v>
      </c>
      <c r="C448" s="110">
        <f>SUM(C449:C454)</f>
        <v>0</v>
      </c>
      <c r="D448" s="111">
        <f t="shared" si="14"/>
        <v>0</v>
      </c>
      <c r="E448" s="112" t="e">
        <f t="shared" si="15"/>
        <v>#DIV/0!</v>
      </c>
    </row>
    <row r="449" spans="1:5" s="98" customFormat="1" ht="21.75" customHeight="1">
      <c r="A449" s="113" t="s">
        <v>339</v>
      </c>
      <c r="B449" s="110"/>
      <c r="C449" s="110"/>
      <c r="D449" s="111">
        <f t="shared" si="14"/>
        <v>0</v>
      </c>
      <c r="E449" s="112" t="e">
        <f t="shared" si="15"/>
        <v>#DIV/0!</v>
      </c>
    </row>
    <row r="450" spans="1:5" s="98" customFormat="1" ht="21.75" customHeight="1">
      <c r="A450" s="114" t="s">
        <v>367</v>
      </c>
      <c r="B450" s="110"/>
      <c r="C450" s="110"/>
      <c r="D450" s="111">
        <f t="shared" si="14"/>
        <v>0</v>
      </c>
      <c r="E450" s="112" t="e">
        <f t="shared" si="15"/>
        <v>#DIV/0!</v>
      </c>
    </row>
    <row r="451" spans="1:5" s="98" customFormat="1" ht="21.75" customHeight="1">
      <c r="A451" s="114" t="s">
        <v>368</v>
      </c>
      <c r="B451" s="110"/>
      <c r="C451" s="110"/>
      <c r="D451" s="111">
        <f t="shared" si="14"/>
        <v>0</v>
      </c>
      <c r="E451" s="112" t="e">
        <f t="shared" si="15"/>
        <v>#DIV/0!</v>
      </c>
    </row>
    <row r="452" spans="1:5" s="98" customFormat="1" ht="21.75" customHeight="1">
      <c r="A452" s="114" t="s">
        <v>369</v>
      </c>
      <c r="B452" s="110"/>
      <c r="C452" s="110"/>
      <c r="D452" s="111">
        <f t="shared" si="14"/>
        <v>0</v>
      </c>
      <c r="E452" s="112" t="e">
        <f t="shared" si="15"/>
        <v>#DIV/0!</v>
      </c>
    </row>
    <row r="453" spans="1:5" s="98" customFormat="1" ht="21.75" customHeight="1">
      <c r="A453" s="113" t="s">
        <v>370</v>
      </c>
      <c r="B453" s="110"/>
      <c r="C453" s="110"/>
      <c r="D453" s="111">
        <f t="shared" si="14"/>
        <v>0</v>
      </c>
      <c r="E453" s="112" t="e">
        <f t="shared" si="15"/>
        <v>#DIV/0!</v>
      </c>
    </row>
    <row r="454" spans="1:5" s="98" customFormat="1" ht="21.75" customHeight="1">
      <c r="A454" s="113" t="s">
        <v>371</v>
      </c>
      <c r="B454" s="110"/>
      <c r="C454" s="110"/>
      <c r="D454" s="111">
        <f t="shared" si="14"/>
        <v>0</v>
      </c>
      <c r="E454" s="112" t="e">
        <f t="shared" si="15"/>
        <v>#DIV/0!</v>
      </c>
    </row>
    <row r="455" spans="1:5" s="98" customFormat="1" ht="21.75" customHeight="1">
      <c r="A455" s="113" t="s">
        <v>372</v>
      </c>
      <c r="B455" s="110">
        <f>SUM(B456:B458)</f>
        <v>0</v>
      </c>
      <c r="C455" s="110">
        <f>SUM(C456:C458)</f>
        <v>0</v>
      </c>
      <c r="D455" s="111">
        <f t="shared" si="14"/>
        <v>0</v>
      </c>
      <c r="E455" s="112" t="e">
        <f t="shared" si="15"/>
        <v>#DIV/0!</v>
      </c>
    </row>
    <row r="456" spans="1:5" s="98" customFormat="1" ht="21.75" customHeight="1">
      <c r="A456" s="114" t="s">
        <v>373</v>
      </c>
      <c r="B456" s="110"/>
      <c r="C456" s="110"/>
      <c r="D456" s="111">
        <f t="shared" si="14"/>
        <v>0</v>
      </c>
      <c r="E456" s="112" t="e">
        <f t="shared" si="15"/>
        <v>#DIV/0!</v>
      </c>
    </row>
    <row r="457" spans="1:5" s="98" customFormat="1" ht="21.75" customHeight="1">
      <c r="A457" s="114" t="s">
        <v>374</v>
      </c>
      <c r="B457" s="110"/>
      <c r="C457" s="110"/>
      <c r="D457" s="111">
        <f t="shared" si="14"/>
        <v>0</v>
      </c>
      <c r="E457" s="112" t="e">
        <f t="shared" si="15"/>
        <v>#DIV/0!</v>
      </c>
    </row>
    <row r="458" spans="1:5" s="98" customFormat="1" ht="21.75" customHeight="1">
      <c r="A458" s="114" t="s">
        <v>375</v>
      </c>
      <c r="B458" s="110"/>
      <c r="C458" s="110"/>
      <c r="D458" s="111">
        <f t="shared" si="14"/>
        <v>0</v>
      </c>
      <c r="E458" s="112" t="e">
        <f t="shared" si="15"/>
        <v>#DIV/0!</v>
      </c>
    </row>
    <row r="459" spans="1:5" s="98" customFormat="1" ht="21.75" customHeight="1">
      <c r="A459" s="110" t="s">
        <v>376</v>
      </c>
      <c r="B459" s="110">
        <f>SUM(B460:B461)</f>
        <v>0</v>
      </c>
      <c r="C459" s="110">
        <f>SUM(C460:C461)</f>
        <v>0</v>
      </c>
      <c r="D459" s="111">
        <f t="shared" si="14"/>
        <v>0</v>
      </c>
      <c r="E459" s="112" t="e">
        <f t="shared" si="15"/>
        <v>#DIV/0!</v>
      </c>
    </row>
    <row r="460" spans="1:5" s="98" customFormat="1" ht="21.75" customHeight="1">
      <c r="A460" s="114" t="s">
        <v>377</v>
      </c>
      <c r="B460" s="110"/>
      <c r="C460" s="110"/>
      <c r="D460" s="111">
        <f t="shared" si="14"/>
        <v>0</v>
      </c>
      <c r="E460" s="112" t="e">
        <f t="shared" si="15"/>
        <v>#DIV/0!</v>
      </c>
    </row>
    <row r="461" spans="1:5" s="98" customFormat="1" ht="21.75" customHeight="1">
      <c r="A461" s="114" t="s">
        <v>378</v>
      </c>
      <c r="B461" s="110"/>
      <c r="C461" s="110"/>
      <c r="D461" s="111">
        <f t="shared" si="14"/>
        <v>0</v>
      </c>
      <c r="E461" s="112" t="e">
        <f t="shared" si="15"/>
        <v>#DIV/0!</v>
      </c>
    </row>
    <row r="462" spans="1:5" s="98" customFormat="1" ht="21.75" customHeight="1">
      <c r="A462" s="113" t="s">
        <v>379</v>
      </c>
      <c r="B462" s="110">
        <f>SUM(B463:B466)</f>
        <v>0</v>
      </c>
      <c r="C462" s="110">
        <f>SUM(C463:C466)</f>
        <v>0</v>
      </c>
      <c r="D462" s="111">
        <f t="shared" si="14"/>
        <v>0</v>
      </c>
      <c r="E462" s="112"/>
    </row>
    <row r="463" spans="1:5" s="98" customFormat="1" ht="21.75" customHeight="1">
      <c r="A463" s="113" t="s">
        <v>380</v>
      </c>
      <c r="B463" s="110"/>
      <c r="C463" s="110"/>
      <c r="D463" s="111">
        <f t="shared" si="14"/>
        <v>0</v>
      </c>
      <c r="E463" s="112" t="e">
        <f t="shared" si="15"/>
        <v>#DIV/0!</v>
      </c>
    </row>
    <row r="464" spans="1:5" s="98" customFormat="1" ht="21.75" customHeight="1">
      <c r="A464" s="114" t="s">
        <v>381</v>
      </c>
      <c r="B464" s="110"/>
      <c r="C464" s="110"/>
      <c r="D464" s="111">
        <f t="shared" si="14"/>
        <v>0</v>
      </c>
      <c r="E464" s="112"/>
    </row>
    <row r="465" spans="1:5" s="98" customFormat="1" ht="21.75" customHeight="1">
      <c r="A465" s="114" t="s">
        <v>382</v>
      </c>
      <c r="B465" s="110"/>
      <c r="C465" s="110"/>
      <c r="D465" s="111">
        <f t="shared" si="14"/>
        <v>0</v>
      </c>
      <c r="E465" s="112" t="e">
        <f t="shared" si="15"/>
        <v>#DIV/0!</v>
      </c>
    </row>
    <row r="466" spans="1:5" s="98" customFormat="1" ht="21.75" customHeight="1">
      <c r="A466" s="114" t="s">
        <v>383</v>
      </c>
      <c r="B466" s="110"/>
      <c r="C466" s="110"/>
      <c r="D466" s="111">
        <f t="shared" si="14"/>
        <v>0</v>
      </c>
      <c r="E466" s="112" t="e">
        <f t="shared" si="15"/>
        <v>#DIV/0!</v>
      </c>
    </row>
    <row r="467" spans="1:5" s="98" customFormat="1" ht="21.75" customHeight="1">
      <c r="A467" s="110" t="s">
        <v>384</v>
      </c>
      <c r="B467" s="110">
        <f>SUBTOTAL(9,B468,B484,B492,B503,B512,B519)</f>
        <v>25</v>
      </c>
      <c r="C467" s="110">
        <f>SUBTOTAL(9,C468,C484,C492,C503,C512,C519)</f>
        <v>0</v>
      </c>
      <c r="D467" s="111">
        <f t="shared" si="14"/>
        <v>25</v>
      </c>
      <c r="E467" s="112" t="e">
        <f t="shared" si="15"/>
        <v>#DIV/0!</v>
      </c>
    </row>
    <row r="468" spans="1:5" s="98" customFormat="1" ht="21.75" customHeight="1">
      <c r="A468" s="110" t="s">
        <v>385</v>
      </c>
      <c r="B468" s="110">
        <f>SUM(B469:B483)</f>
        <v>25</v>
      </c>
      <c r="C468" s="110">
        <f>SUM(C469:C483)</f>
        <v>0</v>
      </c>
      <c r="D468" s="111">
        <f t="shared" si="14"/>
        <v>25</v>
      </c>
      <c r="E468" s="112" t="e">
        <f t="shared" si="15"/>
        <v>#DIV/0!</v>
      </c>
    </row>
    <row r="469" spans="1:5" s="98" customFormat="1" ht="21.75" customHeight="1">
      <c r="A469" s="110" t="s">
        <v>78</v>
      </c>
      <c r="B469" s="110">
        <v>25</v>
      </c>
      <c r="C469" s="110"/>
      <c r="D469" s="111">
        <f t="shared" si="14"/>
        <v>25</v>
      </c>
      <c r="E469" s="112" t="e">
        <f t="shared" si="15"/>
        <v>#DIV/0!</v>
      </c>
    </row>
    <row r="470" spans="1:5" s="98" customFormat="1" ht="21.75" customHeight="1">
      <c r="A470" s="110" t="s">
        <v>79</v>
      </c>
      <c r="B470" s="110"/>
      <c r="C470" s="110"/>
      <c r="D470" s="111">
        <f t="shared" si="14"/>
        <v>0</v>
      </c>
      <c r="E470" s="112" t="e">
        <f t="shared" si="15"/>
        <v>#DIV/0!</v>
      </c>
    </row>
    <row r="471" spans="1:5" s="98" customFormat="1" ht="21.75" customHeight="1">
      <c r="A471" s="110" t="s">
        <v>80</v>
      </c>
      <c r="B471" s="110"/>
      <c r="C471" s="110"/>
      <c r="D471" s="111">
        <f t="shared" si="14"/>
        <v>0</v>
      </c>
      <c r="E471" s="112" t="e">
        <f t="shared" si="15"/>
        <v>#DIV/0!</v>
      </c>
    </row>
    <row r="472" spans="1:5" s="98" customFormat="1" ht="21.75" customHeight="1">
      <c r="A472" s="110" t="s">
        <v>386</v>
      </c>
      <c r="B472" s="110"/>
      <c r="C472" s="110"/>
      <c r="D472" s="111">
        <f t="shared" si="14"/>
        <v>0</v>
      </c>
      <c r="E472" s="112"/>
    </row>
    <row r="473" spans="1:5" s="98" customFormat="1" ht="21.75" customHeight="1">
      <c r="A473" s="110" t="s">
        <v>387</v>
      </c>
      <c r="B473" s="110"/>
      <c r="C473" s="110"/>
      <c r="D473" s="111">
        <f t="shared" si="14"/>
        <v>0</v>
      </c>
      <c r="E473" s="112" t="e">
        <f t="shared" si="15"/>
        <v>#DIV/0!</v>
      </c>
    </row>
    <row r="474" spans="1:5" s="98" customFormat="1" ht="21.75" customHeight="1">
      <c r="A474" s="110" t="s">
        <v>388</v>
      </c>
      <c r="B474" s="110"/>
      <c r="C474" s="110"/>
      <c r="D474" s="111">
        <f t="shared" si="14"/>
        <v>0</v>
      </c>
      <c r="E474" s="112" t="e">
        <f t="shared" si="15"/>
        <v>#DIV/0!</v>
      </c>
    </row>
    <row r="475" spans="1:5" s="98" customFormat="1" ht="21.75" customHeight="1">
      <c r="A475" s="110" t="s">
        <v>389</v>
      </c>
      <c r="B475" s="110"/>
      <c r="C475" s="110"/>
      <c r="D475" s="111">
        <f t="shared" si="14"/>
        <v>0</v>
      </c>
      <c r="E475" s="112" t="e">
        <f t="shared" si="15"/>
        <v>#DIV/0!</v>
      </c>
    </row>
    <row r="476" spans="1:5" s="98" customFormat="1" ht="21.75" customHeight="1">
      <c r="A476" s="110" t="s">
        <v>390</v>
      </c>
      <c r="B476" s="110"/>
      <c r="C476" s="110"/>
      <c r="D476" s="111">
        <f t="shared" si="14"/>
        <v>0</v>
      </c>
      <c r="E476" s="112" t="e">
        <f t="shared" si="15"/>
        <v>#DIV/0!</v>
      </c>
    </row>
    <row r="477" spans="1:5" s="98" customFormat="1" ht="21.75" customHeight="1">
      <c r="A477" s="110" t="s">
        <v>391</v>
      </c>
      <c r="B477" s="110"/>
      <c r="C477" s="110"/>
      <c r="D477" s="111">
        <f t="shared" si="14"/>
        <v>0</v>
      </c>
      <c r="E477" s="112" t="e">
        <f t="shared" si="15"/>
        <v>#DIV/0!</v>
      </c>
    </row>
    <row r="478" spans="1:5" s="98" customFormat="1" ht="21.75" customHeight="1">
      <c r="A478" s="110" t="s">
        <v>392</v>
      </c>
      <c r="B478" s="110"/>
      <c r="C478" s="110"/>
      <c r="D478" s="111">
        <f t="shared" si="14"/>
        <v>0</v>
      </c>
      <c r="E478" s="112" t="e">
        <f t="shared" si="15"/>
        <v>#DIV/0!</v>
      </c>
    </row>
    <row r="479" spans="1:5" s="98" customFormat="1" ht="21.75" customHeight="1">
      <c r="A479" s="110" t="s">
        <v>393</v>
      </c>
      <c r="B479" s="110"/>
      <c r="C479" s="110"/>
      <c r="D479" s="111">
        <f t="shared" si="14"/>
        <v>0</v>
      </c>
      <c r="E479" s="112"/>
    </row>
    <row r="480" spans="1:5" s="98" customFormat="1" ht="21.75" customHeight="1">
      <c r="A480" s="110" t="s">
        <v>394</v>
      </c>
      <c r="B480" s="110"/>
      <c r="C480" s="110"/>
      <c r="D480" s="111">
        <f t="shared" si="14"/>
        <v>0</v>
      </c>
      <c r="E480" s="112" t="e">
        <f t="shared" si="15"/>
        <v>#DIV/0!</v>
      </c>
    </row>
    <row r="481" spans="1:5" s="98" customFormat="1" ht="21.75" customHeight="1">
      <c r="A481" s="110" t="s">
        <v>395</v>
      </c>
      <c r="B481" s="110"/>
      <c r="C481" s="110"/>
      <c r="D481" s="111">
        <f t="shared" si="14"/>
        <v>0</v>
      </c>
      <c r="E481" s="112" t="e">
        <f t="shared" si="15"/>
        <v>#DIV/0!</v>
      </c>
    </row>
    <row r="482" spans="1:5" s="98" customFormat="1" ht="21.75" customHeight="1">
      <c r="A482" s="110" t="s">
        <v>396</v>
      </c>
      <c r="B482" s="110"/>
      <c r="C482" s="110"/>
      <c r="D482" s="111">
        <f t="shared" si="14"/>
        <v>0</v>
      </c>
      <c r="E482" s="112" t="e">
        <f t="shared" si="15"/>
        <v>#DIV/0!</v>
      </c>
    </row>
    <row r="483" spans="1:5" s="98" customFormat="1" ht="21.75" customHeight="1">
      <c r="A483" s="110" t="s">
        <v>397</v>
      </c>
      <c r="B483" s="110"/>
      <c r="C483" s="110"/>
      <c r="D483" s="111">
        <f t="shared" si="14"/>
        <v>0</v>
      </c>
      <c r="E483" s="112" t="e">
        <f t="shared" si="15"/>
        <v>#DIV/0!</v>
      </c>
    </row>
    <row r="484" spans="1:5" s="98" customFormat="1" ht="21.75" customHeight="1">
      <c r="A484" s="110" t="s">
        <v>398</v>
      </c>
      <c r="B484" s="110">
        <f>SUM(B485:B491)</f>
        <v>0</v>
      </c>
      <c r="C484" s="110">
        <f>SUM(C485:C491)</f>
        <v>0</v>
      </c>
      <c r="D484" s="111">
        <f t="shared" si="14"/>
        <v>0</v>
      </c>
      <c r="E484" s="112"/>
    </row>
    <row r="485" spans="1:5" s="98" customFormat="1" ht="21.75" customHeight="1">
      <c r="A485" s="110" t="s">
        <v>78</v>
      </c>
      <c r="B485" s="110"/>
      <c r="C485" s="110"/>
      <c r="D485" s="111">
        <f t="shared" si="14"/>
        <v>0</v>
      </c>
      <c r="E485" s="112" t="e">
        <f t="shared" si="15"/>
        <v>#DIV/0!</v>
      </c>
    </row>
    <row r="486" spans="1:5" s="98" customFormat="1" ht="21.75" customHeight="1">
      <c r="A486" s="110" t="s">
        <v>79</v>
      </c>
      <c r="B486" s="110"/>
      <c r="C486" s="110"/>
      <c r="D486" s="111">
        <f t="shared" si="14"/>
        <v>0</v>
      </c>
      <c r="E486" s="112" t="e">
        <f t="shared" si="15"/>
        <v>#DIV/0!</v>
      </c>
    </row>
    <row r="487" spans="1:5" s="98" customFormat="1" ht="21.75" customHeight="1">
      <c r="A487" s="110" t="s">
        <v>80</v>
      </c>
      <c r="B487" s="110"/>
      <c r="C487" s="110"/>
      <c r="D487" s="111">
        <f t="shared" si="14"/>
        <v>0</v>
      </c>
      <c r="E487" s="112" t="e">
        <f t="shared" si="15"/>
        <v>#DIV/0!</v>
      </c>
    </row>
    <row r="488" spans="1:5" s="98" customFormat="1" ht="21.75" customHeight="1">
      <c r="A488" s="110" t="s">
        <v>399</v>
      </c>
      <c r="B488" s="110"/>
      <c r="C488" s="110"/>
      <c r="D488" s="111">
        <f t="shared" si="14"/>
        <v>0</v>
      </c>
      <c r="E488" s="112"/>
    </row>
    <row r="489" spans="1:5" s="98" customFormat="1" ht="21.75" customHeight="1">
      <c r="A489" s="110" t="s">
        <v>400</v>
      </c>
      <c r="B489" s="110"/>
      <c r="C489" s="110"/>
      <c r="D489" s="111">
        <f t="shared" si="14"/>
        <v>0</v>
      </c>
      <c r="E489" s="112" t="e">
        <f t="shared" si="15"/>
        <v>#DIV/0!</v>
      </c>
    </row>
    <row r="490" spans="1:5" s="98" customFormat="1" ht="21.75" customHeight="1">
      <c r="A490" s="110" t="s">
        <v>401</v>
      </c>
      <c r="B490" s="110"/>
      <c r="C490" s="110"/>
      <c r="D490" s="111">
        <f t="shared" si="14"/>
        <v>0</v>
      </c>
      <c r="E490" s="112" t="e">
        <f t="shared" si="15"/>
        <v>#DIV/0!</v>
      </c>
    </row>
    <row r="491" spans="1:5" s="98" customFormat="1" ht="21.75" customHeight="1">
      <c r="A491" s="110" t="s">
        <v>402</v>
      </c>
      <c r="B491" s="110"/>
      <c r="C491" s="110"/>
      <c r="D491" s="111">
        <f t="shared" si="14"/>
        <v>0</v>
      </c>
      <c r="E491" s="112"/>
    </row>
    <row r="492" spans="1:5" s="98" customFormat="1" ht="21.75" customHeight="1">
      <c r="A492" s="110" t="s">
        <v>403</v>
      </c>
      <c r="B492" s="110">
        <f>SUM(B493:B502)</f>
        <v>0</v>
      </c>
      <c r="C492" s="110">
        <f>SUM(C493:C502)</f>
        <v>0</v>
      </c>
      <c r="D492" s="111">
        <f t="shared" si="14"/>
        <v>0</v>
      </c>
      <c r="E492" s="112" t="e">
        <f t="shared" si="15"/>
        <v>#DIV/0!</v>
      </c>
    </row>
    <row r="493" spans="1:5" s="98" customFormat="1" ht="21.75" customHeight="1">
      <c r="A493" s="110" t="s">
        <v>78</v>
      </c>
      <c r="B493" s="110"/>
      <c r="C493" s="110"/>
      <c r="D493" s="111">
        <f t="shared" si="14"/>
        <v>0</v>
      </c>
      <c r="E493" s="112" t="e">
        <f t="shared" si="15"/>
        <v>#DIV/0!</v>
      </c>
    </row>
    <row r="494" spans="1:5" s="98" customFormat="1" ht="21.75" customHeight="1">
      <c r="A494" s="110" t="s">
        <v>79</v>
      </c>
      <c r="B494" s="110"/>
      <c r="C494" s="110"/>
      <c r="D494" s="111">
        <f t="shared" si="14"/>
        <v>0</v>
      </c>
      <c r="E494" s="112" t="e">
        <f t="shared" si="15"/>
        <v>#DIV/0!</v>
      </c>
    </row>
    <row r="495" spans="1:5" s="98" customFormat="1" ht="21.75" customHeight="1">
      <c r="A495" s="110" t="s">
        <v>80</v>
      </c>
      <c r="B495" s="110"/>
      <c r="C495" s="110"/>
      <c r="D495" s="111">
        <f t="shared" si="14"/>
        <v>0</v>
      </c>
      <c r="E495" s="112"/>
    </row>
    <row r="496" spans="1:5" s="98" customFormat="1" ht="21.75" customHeight="1">
      <c r="A496" s="110" t="s">
        <v>404</v>
      </c>
      <c r="B496" s="110"/>
      <c r="C496" s="110"/>
      <c r="D496" s="111">
        <f t="shared" si="14"/>
        <v>0</v>
      </c>
      <c r="E496" s="112" t="e">
        <f t="shared" si="15"/>
        <v>#DIV/0!</v>
      </c>
    </row>
    <row r="497" spans="1:5" s="98" customFormat="1" ht="21.75" customHeight="1">
      <c r="A497" s="110" t="s">
        <v>405</v>
      </c>
      <c r="B497" s="110"/>
      <c r="C497" s="110"/>
      <c r="D497" s="111">
        <f t="shared" si="14"/>
        <v>0</v>
      </c>
      <c r="E497" s="112" t="e">
        <f t="shared" si="15"/>
        <v>#DIV/0!</v>
      </c>
    </row>
    <row r="498" spans="1:5" s="98" customFormat="1" ht="21.75" customHeight="1">
      <c r="A498" s="110" t="s">
        <v>406</v>
      </c>
      <c r="B498" s="110"/>
      <c r="C498" s="110"/>
      <c r="D498" s="111">
        <f t="shared" si="14"/>
        <v>0</v>
      </c>
      <c r="E498" s="112" t="e">
        <f t="shared" si="15"/>
        <v>#DIV/0!</v>
      </c>
    </row>
    <row r="499" spans="1:5" s="98" customFormat="1" ht="21.75" customHeight="1">
      <c r="A499" s="110" t="s">
        <v>407</v>
      </c>
      <c r="B499" s="110"/>
      <c r="C499" s="110"/>
      <c r="D499" s="111">
        <f t="shared" si="14"/>
        <v>0</v>
      </c>
      <c r="E499" s="112" t="e">
        <f t="shared" si="15"/>
        <v>#DIV/0!</v>
      </c>
    </row>
    <row r="500" spans="1:5" s="98" customFormat="1" ht="21.75" customHeight="1">
      <c r="A500" s="110" t="s">
        <v>408</v>
      </c>
      <c r="B500" s="110"/>
      <c r="C500" s="110"/>
      <c r="D500" s="111">
        <f t="shared" si="14"/>
        <v>0</v>
      </c>
      <c r="E500" s="112" t="e">
        <f t="shared" si="15"/>
        <v>#DIV/0!</v>
      </c>
    </row>
    <row r="501" spans="1:5" s="98" customFormat="1" ht="21.75" customHeight="1">
      <c r="A501" s="110" t="s">
        <v>409</v>
      </c>
      <c r="B501" s="110"/>
      <c r="C501" s="110"/>
      <c r="D501" s="111">
        <f t="shared" si="14"/>
        <v>0</v>
      </c>
      <c r="E501" s="112" t="e">
        <f t="shared" si="15"/>
        <v>#DIV/0!</v>
      </c>
    </row>
    <row r="502" spans="1:5" s="98" customFormat="1" ht="21.75" customHeight="1">
      <c r="A502" s="110" t="s">
        <v>410</v>
      </c>
      <c r="B502" s="110"/>
      <c r="C502" s="110"/>
      <c r="D502" s="111">
        <f t="shared" si="14"/>
        <v>0</v>
      </c>
      <c r="E502" s="112" t="e">
        <f t="shared" si="15"/>
        <v>#DIV/0!</v>
      </c>
    </row>
    <row r="503" spans="1:5" s="98" customFormat="1" ht="21.75" customHeight="1">
      <c r="A503" s="110" t="s">
        <v>411</v>
      </c>
      <c r="B503" s="110">
        <f>SUM(B504:B511)</f>
        <v>0</v>
      </c>
      <c r="C503" s="110">
        <f>SUM(C504:C511)</f>
        <v>0</v>
      </c>
      <c r="D503" s="111">
        <f t="shared" si="14"/>
        <v>0</v>
      </c>
      <c r="E503" s="112"/>
    </row>
    <row r="504" spans="1:5" s="98" customFormat="1" ht="21.75" customHeight="1">
      <c r="A504" s="110" t="s">
        <v>78</v>
      </c>
      <c r="B504" s="110"/>
      <c r="C504" s="110"/>
      <c r="D504" s="111">
        <f t="shared" si="14"/>
        <v>0</v>
      </c>
      <c r="E504" s="112" t="e">
        <f t="shared" si="15"/>
        <v>#DIV/0!</v>
      </c>
    </row>
    <row r="505" spans="1:5" s="98" customFormat="1" ht="21.75" customHeight="1">
      <c r="A505" s="110" t="s">
        <v>412</v>
      </c>
      <c r="B505" s="110"/>
      <c r="C505" s="110"/>
      <c r="D505" s="111">
        <f t="shared" si="14"/>
        <v>0</v>
      </c>
      <c r="E505" s="112" t="e">
        <f t="shared" si="15"/>
        <v>#DIV/0!</v>
      </c>
    </row>
    <row r="506" spans="1:5" s="98" customFormat="1" ht="21.75" customHeight="1">
      <c r="A506" s="110" t="s">
        <v>80</v>
      </c>
      <c r="B506" s="110"/>
      <c r="C506" s="110"/>
      <c r="D506" s="111">
        <f t="shared" si="14"/>
        <v>0</v>
      </c>
      <c r="E506" s="112" t="e">
        <f t="shared" si="15"/>
        <v>#DIV/0!</v>
      </c>
    </row>
    <row r="507" spans="1:5" s="98" customFormat="1" ht="21.75" customHeight="1">
      <c r="A507" s="110" t="s">
        <v>413</v>
      </c>
      <c r="B507" s="110"/>
      <c r="C507" s="110"/>
      <c r="D507" s="111">
        <f t="shared" si="14"/>
        <v>0</v>
      </c>
      <c r="E507" s="112" t="e">
        <f t="shared" si="15"/>
        <v>#DIV/0!</v>
      </c>
    </row>
    <row r="508" spans="1:5" s="98" customFormat="1" ht="21.75" customHeight="1">
      <c r="A508" s="110" t="s">
        <v>414</v>
      </c>
      <c r="B508" s="110"/>
      <c r="C508" s="110"/>
      <c r="D508" s="111">
        <f t="shared" si="14"/>
        <v>0</v>
      </c>
      <c r="E508" s="112" t="e">
        <f t="shared" si="15"/>
        <v>#DIV/0!</v>
      </c>
    </row>
    <row r="509" spans="1:5" s="98" customFormat="1" ht="21.75" customHeight="1">
      <c r="A509" s="110" t="s">
        <v>415</v>
      </c>
      <c r="B509" s="110"/>
      <c r="C509" s="110"/>
      <c r="D509" s="111">
        <f t="shared" si="14"/>
        <v>0</v>
      </c>
      <c r="E509" s="112" t="e">
        <f t="shared" si="15"/>
        <v>#DIV/0!</v>
      </c>
    </row>
    <row r="510" spans="1:5" s="98" customFormat="1" ht="21.75" customHeight="1">
      <c r="A510" s="110" t="s">
        <v>416</v>
      </c>
      <c r="B510" s="110"/>
      <c r="C510" s="110"/>
      <c r="D510" s="111">
        <f t="shared" si="14"/>
        <v>0</v>
      </c>
      <c r="E510" s="112" t="e">
        <f t="shared" si="15"/>
        <v>#DIV/0!</v>
      </c>
    </row>
    <row r="511" spans="1:5" s="98" customFormat="1" ht="21.75" customHeight="1">
      <c r="A511" s="110" t="s">
        <v>417</v>
      </c>
      <c r="B511" s="110"/>
      <c r="C511" s="110"/>
      <c r="D511" s="111">
        <f aca="true" t="shared" si="16" ref="D511:D574">B511-C511</f>
        <v>0</v>
      </c>
      <c r="E511" s="112" t="e">
        <f aca="true" t="shared" si="17" ref="E511:E574">D511/C511*100</f>
        <v>#DIV/0!</v>
      </c>
    </row>
    <row r="512" spans="1:5" s="98" customFormat="1" ht="21.75" customHeight="1">
      <c r="A512" s="110" t="s">
        <v>418</v>
      </c>
      <c r="B512" s="110">
        <f>SUM(B513:B518)</f>
        <v>0</v>
      </c>
      <c r="C512" s="110">
        <f>SUM(C513:C518)</f>
        <v>0</v>
      </c>
      <c r="D512" s="111">
        <f t="shared" si="16"/>
        <v>0</v>
      </c>
      <c r="E512" s="112" t="e">
        <f t="shared" si="17"/>
        <v>#DIV/0!</v>
      </c>
    </row>
    <row r="513" spans="1:5" s="98" customFormat="1" ht="21.75" customHeight="1">
      <c r="A513" s="110" t="s">
        <v>78</v>
      </c>
      <c r="B513" s="110"/>
      <c r="C513" s="110"/>
      <c r="D513" s="111">
        <f t="shared" si="16"/>
        <v>0</v>
      </c>
      <c r="E513" s="112" t="e">
        <f t="shared" si="17"/>
        <v>#DIV/0!</v>
      </c>
    </row>
    <row r="514" spans="1:5" s="98" customFormat="1" ht="21.75" customHeight="1">
      <c r="A514" s="110" t="s">
        <v>79</v>
      </c>
      <c r="B514" s="110"/>
      <c r="C514" s="110"/>
      <c r="D514" s="111">
        <f t="shared" si="16"/>
        <v>0</v>
      </c>
      <c r="E514" s="112" t="e">
        <f t="shared" si="17"/>
        <v>#DIV/0!</v>
      </c>
    </row>
    <row r="515" spans="1:5" s="98" customFormat="1" ht="21.75" customHeight="1">
      <c r="A515" s="110" t="s">
        <v>80</v>
      </c>
      <c r="B515" s="110"/>
      <c r="C515" s="110"/>
      <c r="D515" s="111">
        <f t="shared" si="16"/>
        <v>0</v>
      </c>
      <c r="E515" s="112" t="e">
        <f t="shared" si="17"/>
        <v>#DIV/0!</v>
      </c>
    </row>
    <row r="516" spans="1:5" s="98" customFormat="1" ht="21.75" customHeight="1">
      <c r="A516" s="110" t="s">
        <v>419</v>
      </c>
      <c r="B516" s="110"/>
      <c r="C516" s="110"/>
      <c r="D516" s="111">
        <f t="shared" si="16"/>
        <v>0</v>
      </c>
      <c r="E516" s="112" t="e">
        <f t="shared" si="17"/>
        <v>#DIV/0!</v>
      </c>
    </row>
    <row r="517" spans="1:5" s="98" customFormat="1" ht="21.75" customHeight="1">
      <c r="A517" s="110" t="s">
        <v>420</v>
      </c>
      <c r="B517" s="110"/>
      <c r="C517" s="110"/>
      <c r="D517" s="111">
        <f t="shared" si="16"/>
        <v>0</v>
      </c>
      <c r="E517" s="112" t="e">
        <f t="shared" si="17"/>
        <v>#DIV/0!</v>
      </c>
    </row>
    <row r="518" spans="1:5" s="98" customFormat="1" ht="21.75" customHeight="1">
      <c r="A518" s="110" t="s">
        <v>421</v>
      </c>
      <c r="B518" s="110"/>
      <c r="C518" s="110"/>
      <c r="D518" s="111">
        <f t="shared" si="16"/>
        <v>0</v>
      </c>
      <c r="E518" s="112" t="e">
        <f t="shared" si="17"/>
        <v>#DIV/0!</v>
      </c>
    </row>
    <row r="519" spans="1:5" s="98" customFormat="1" ht="21.75" customHeight="1">
      <c r="A519" s="110" t="s">
        <v>422</v>
      </c>
      <c r="B519" s="110">
        <f>SUM(B520:B522)</f>
        <v>0</v>
      </c>
      <c r="C519" s="110">
        <f>SUM(C520:C522)</f>
        <v>0</v>
      </c>
      <c r="D519" s="111">
        <f t="shared" si="16"/>
        <v>0</v>
      </c>
      <c r="E519" s="112" t="e">
        <f t="shared" si="17"/>
        <v>#DIV/0!</v>
      </c>
    </row>
    <row r="520" spans="1:5" s="98" customFormat="1" ht="21.75" customHeight="1">
      <c r="A520" s="110" t="s">
        <v>423</v>
      </c>
      <c r="B520" s="110"/>
      <c r="C520" s="110"/>
      <c r="D520" s="111">
        <f t="shared" si="16"/>
        <v>0</v>
      </c>
      <c r="E520" s="112" t="e">
        <f t="shared" si="17"/>
        <v>#DIV/0!</v>
      </c>
    </row>
    <row r="521" spans="1:5" s="98" customFormat="1" ht="21.75" customHeight="1">
      <c r="A521" s="110" t="s">
        <v>424</v>
      </c>
      <c r="B521" s="110"/>
      <c r="C521" s="110"/>
      <c r="D521" s="111">
        <f t="shared" si="16"/>
        <v>0</v>
      </c>
      <c r="E521" s="112" t="e">
        <f t="shared" si="17"/>
        <v>#DIV/0!</v>
      </c>
    </row>
    <row r="522" spans="1:5" s="98" customFormat="1" ht="21.75" customHeight="1">
      <c r="A522" s="110" t="s">
        <v>425</v>
      </c>
      <c r="B522" s="110"/>
      <c r="C522" s="110"/>
      <c r="D522" s="111">
        <f t="shared" si="16"/>
        <v>0</v>
      </c>
      <c r="E522" s="112" t="e">
        <f t="shared" si="17"/>
        <v>#DIV/0!</v>
      </c>
    </row>
    <row r="523" spans="1:5" s="98" customFormat="1" ht="21.75" customHeight="1">
      <c r="A523" s="110" t="s">
        <v>426</v>
      </c>
      <c r="B523" s="110">
        <f>SUBTOTAL(9,B524,B538,B546,B548,B557,B561,B571,B579,B586,B593,B602,B607,B610,B613,B616,B619,B622,B626,B631,B639)</f>
        <v>3305</v>
      </c>
      <c r="C523" s="110">
        <f>SUBTOTAL(9,C524,C538,C546,C548,C557,C561,C571,C579,C586,C593,C602,C607,C610,C613,C616,C619,C622,C626,C631,C639)</f>
        <v>5205</v>
      </c>
      <c r="D523" s="111">
        <f t="shared" si="16"/>
        <v>-1900</v>
      </c>
      <c r="E523" s="112">
        <f t="shared" si="17"/>
        <v>-36.50336215177713</v>
      </c>
    </row>
    <row r="524" spans="1:5" s="98" customFormat="1" ht="21.75" customHeight="1">
      <c r="A524" s="110" t="s">
        <v>427</v>
      </c>
      <c r="B524" s="110">
        <f>SUM(B525:B537)</f>
        <v>3</v>
      </c>
      <c r="C524" s="110">
        <f>SUM(C525:C537)</f>
        <v>31</v>
      </c>
      <c r="D524" s="111">
        <f t="shared" si="16"/>
        <v>-28</v>
      </c>
      <c r="E524" s="112">
        <f t="shared" si="17"/>
        <v>-90.32258064516128</v>
      </c>
    </row>
    <row r="525" spans="1:5" s="98" customFormat="1" ht="21.75" customHeight="1">
      <c r="A525" s="110" t="s">
        <v>78</v>
      </c>
      <c r="B525" s="110"/>
      <c r="C525" s="110">
        <v>31</v>
      </c>
      <c r="D525" s="111">
        <f t="shared" si="16"/>
        <v>-31</v>
      </c>
      <c r="E525" s="112">
        <f t="shared" si="17"/>
        <v>-100</v>
      </c>
    </row>
    <row r="526" spans="1:5" s="98" customFormat="1" ht="21.75" customHeight="1">
      <c r="A526" s="110" t="s">
        <v>79</v>
      </c>
      <c r="B526" s="110"/>
      <c r="C526" s="110"/>
      <c r="D526" s="111">
        <f t="shared" si="16"/>
        <v>0</v>
      </c>
      <c r="E526" s="112" t="e">
        <f t="shared" si="17"/>
        <v>#DIV/0!</v>
      </c>
    </row>
    <row r="527" spans="1:5" s="98" customFormat="1" ht="21.75" customHeight="1">
      <c r="A527" s="110" t="s">
        <v>80</v>
      </c>
      <c r="B527" s="110"/>
      <c r="C527" s="110"/>
      <c r="D527" s="111">
        <f t="shared" si="16"/>
        <v>0</v>
      </c>
      <c r="E527" s="112"/>
    </row>
    <row r="528" spans="1:5" s="98" customFormat="1" ht="21.75" customHeight="1">
      <c r="A528" s="110" t="s">
        <v>428</v>
      </c>
      <c r="B528" s="110"/>
      <c r="C528" s="110"/>
      <c r="D528" s="111">
        <f t="shared" si="16"/>
        <v>0</v>
      </c>
      <c r="E528" s="112" t="e">
        <f t="shared" si="17"/>
        <v>#DIV/0!</v>
      </c>
    </row>
    <row r="529" spans="1:5" s="98" customFormat="1" ht="21.75" customHeight="1">
      <c r="A529" s="110" t="s">
        <v>429</v>
      </c>
      <c r="B529" s="110"/>
      <c r="C529" s="110"/>
      <c r="D529" s="111">
        <f t="shared" si="16"/>
        <v>0</v>
      </c>
      <c r="E529" s="112" t="e">
        <f t="shared" si="17"/>
        <v>#DIV/0!</v>
      </c>
    </row>
    <row r="530" spans="1:5" s="98" customFormat="1" ht="21.75" customHeight="1">
      <c r="A530" s="110" t="s">
        <v>430</v>
      </c>
      <c r="B530" s="110"/>
      <c r="C530" s="110"/>
      <c r="D530" s="111">
        <f t="shared" si="16"/>
        <v>0</v>
      </c>
      <c r="E530" s="112" t="e">
        <f t="shared" si="17"/>
        <v>#DIV/0!</v>
      </c>
    </row>
    <row r="531" spans="1:5" s="98" customFormat="1" ht="21.75" customHeight="1">
      <c r="A531" s="110" t="s">
        <v>431</v>
      </c>
      <c r="B531" s="110"/>
      <c r="C531" s="110"/>
      <c r="D531" s="111">
        <f t="shared" si="16"/>
        <v>0</v>
      </c>
      <c r="E531" s="112" t="e">
        <f t="shared" si="17"/>
        <v>#DIV/0!</v>
      </c>
    </row>
    <row r="532" spans="1:5" s="98" customFormat="1" ht="21.75" customHeight="1">
      <c r="A532" s="110" t="s">
        <v>120</v>
      </c>
      <c r="B532" s="110">
        <v>3</v>
      </c>
      <c r="C532" s="110"/>
      <c r="D532" s="111">
        <f t="shared" si="16"/>
        <v>3</v>
      </c>
      <c r="E532" s="112" t="e">
        <f t="shared" si="17"/>
        <v>#DIV/0!</v>
      </c>
    </row>
    <row r="533" spans="1:5" s="98" customFormat="1" ht="21.75" customHeight="1">
      <c r="A533" s="110" t="s">
        <v>432</v>
      </c>
      <c r="B533" s="110"/>
      <c r="C533" s="110"/>
      <c r="D533" s="111">
        <f t="shared" si="16"/>
        <v>0</v>
      </c>
      <c r="E533" s="112" t="e">
        <f t="shared" si="17"/>
        <v>#DIV/0!</v>
      </c>
    </row>
    <row r="534" spans="1:5" s="98" customFormat="1" ht="21.75" customHeight="1">
      <c r="A534" s="110" t="s">
        <v>433</v>
      </c>
      <c r="B534" s="110"/>
      <c r="C534" s="110"/>
      <c r="D534" s="111">
        <f t="shared" si="16"/>
        <v>0</v>
      </c>
      <c r="E534" s="112" t="e">
        <f t="shared" si="17"/>
        <v>#DIV/0!</v>
      </c>
    </row>
    <row r="535" spans="1:5" s="98" customFormat="1" ht="21.75" customHeight="1">
      <c r="A535" s="110" t="s">
        <v>434</v>
      </c>
      <c r="B535" s="110"/>
      <c r="C535" s="110"/>
      <c r="D535" s="111">
        <f t="shared" si="16"/>
        <v>0</v>
      </c>
      <c r="E535" s="112" t="e">
        <f t="shared" si="17"/>
        <v>#DIV/0!</v>
      </c>
    </row>
    <row r="536" spans="1:5" s="98" customFormat="1" ht="21.75" customHeight="1">
      <c r="A536" s="110" t="s">
        <v>435</v>
      </c>
      <c r="B536" s="110"/>
      <c r="C536" s="110"/>
      <c r="D536" s="111">
        <f t="shared" si="16"/>
        <v>0</v>
      </c>
      <c r="E536" s="112" t="e">
        <f t="shared" si="17"/>
        <v>#DIV/0!</v>
      </c>
    </row>
    <row r="537" spans="1:5" s="98" customFormat="1" ht="21.75" customHeight="1">
      <c r="A537" s="110" t="s">
        <v>436</v>
      </c>
      <c r="B537" s="110"/>
      <c r="C537" s="110"/>
      <c r="D537" s="111">
        <f t="shared" si="16"/>
        <v>0</v>
      </c>
      <c r="E537" s="112" t="e">
        <f t="shared" si="17"/>
        <v>#DIV/0!</v>
      </c>
    </row>
    <row r="538" spans="1:5" s="98" customFormat="1" ht="21.75" customHeight="1">
      <c r="A538" s="110" t="s">
        <v>437</v>
      </c>
      <c r="B538" s="110">
        <f>SUM(B539:B545)</f>
        <v>178</v>
      </c>
      <c r="C538" s="110">
        <f>SUM(C539:C545)</f>
        <v>242</v>
      </c>
      <c r="D538" s="111">
        <f t="shared" si="16"/>
        <v>-64</v>
      </c>
      <c r="E538" s="112">
        <f t="shared" si="17"/>
        <v>-26.446280991735538</v>
      </c>
    </row>
    <row r="539" spans="1:5" s="98" customFormat="1" ht="21.75" customHeight="1">
      <c r="A539" s="110" t="s">
        <v>78</v>
      </c>
      <c r="B539" s="110"/>
      <c r="C539" s="110"/>
      <c r="D539" s="111">
        <f t="shared" si="16"/>
        <v>0</v>
      </c>
      <c r="E539" s="112" t="e">
        <f t="shared" si="17"/>
        <v>#DIV/0!</v>
      </c>
    </row>
    <row r="540" spans="1:5" s="98" customFormat="1" ht="21.75" customHeight="1">
      <c r="A540" s="110" t="s">
        <v>79</v>
      </c>
      <c r="B540" s="110"/>
      <c r="C540" s="110"/>
      <c r="D540" s="111">
        <f t="shared" si="16"/>
        <v>0</v>
      </c>
      <c r="E540" s="112" t="e">
        <f t="shared" si="17"/>
        <v>#DIV/0!</v>
      </c>
    </row>
    <row r="541" spans="1:5" s="98" customFormat="1" ht="21.75" customHeight="1">
      <c r="A541" s="110" t="s">
        <v>80</v>
      </c>
      <c r="B541" s="110"/>
      <c r="C541" s="110"/>
      <c r="D541" s="111">
        <f t="shared" si="16"/>
        <v>0</v>
      </c>
      <c r="E541" s="112" t="e">
        <f t="shared" si="17"/>
        <v>#DIV/0!</v>
      </c>
    </row>
    <row r="542" spans="1:5" s="98" customFormat="1" ht="21.75" customHeight="1">
      <c r="A542" s="110" t="s">
        <v>438</v>
      </c>
      <c r="B542" s="110"/>
      <c r="C542" s="110"/>
      <c r="D542" s="111">
        <f t="shared" si="16"/>
        <v>0</v>
      </c>
      <c r="E542" s="112" t="e">
        <f t="shared" si="17"/>
        <v>#DIV/0!</v>
      </c>
    </row>
    <row r="543" spans="1:5" s="98" customFormat="1" ht="21.75" customHeight="1">
      <c r="A543" s="110" t="s">
        <v>439</v>
      </c>
      <c r="B543" s="110"/>
      <c r="C543" s="110"/>
      <c r="D543" s="111">
        <f t="shared" si="16"/>
        <v>0</v>
      </c>
      <c r="E543" s="112" t="e">
        <f t="shared" si="17"/>
        <v>#DIV/0!</v>
      </c>
    </row>
    <row r="544" spans="1:5" s="98" customFormat="1" ht="21.75" customHeight="1">
      <c r="A544" s="110" t="s">
        <v>440</v>
      </c>
      <c r="B544" s="110">
        <v>178</v>
      </c>
      <c r="C544" s="110">
        <v>242</v>
      </c>
      <c r="D544" s="111">
        <f t="shared" si="16"/>
        <v>-64</v>
      </c>
      <c r="E544" s="112">
        <f t="shared" si="17"/>
        <v>-26.446280991735538</v>
      </c>
    </row>
    <row r="545" spans="1:5" s="98" customFormat="1" ht="21.75" customHeight="1">
      <c r="A545" s="110" t="s">
        <v>441</v>
      </c>
      <c r="B545" s="110"/>
      <c r="C545" s="110"/>
      <c r="D545" s="111">
        <f t="shared" si="16"/>
        <v>0</v>
      </c>
      <c r="E545" s="112" t="e">
        <f t="shared" si="17"/>
        <v>#DIV/0!</v>
      </c>
    </row>
    <row r="546" spans="1:5" s="98" customFormat="1" ht="21.75" customHeight="1">
      <c r="A546" s="110" t="s">
        <v>442</v>
      </c>
      <c r="B546" s="110">
        <f>SUM(B547)</f>
        <v>0</v>
      </c>
      <c r="C546" s="110">
        <f>SUM(C547)</f>
        <v>0</v>
      </c>
      <c r="D546" s="111">
        <f t="shared" si="16"/>
        <v>0</v>
      </c>
      <c r="E546" s="112" t="e">
        <f t="shared" si="17"/>
        <v>#DIV/0!</v>
      </c>
    </row>
    <row r="547" spans="1:5" s="98" customFormat="1" ht="21.75" customHeight="1">
      <c r="A547" s="110" t="s">
        <v>443</v>
      </c>
      <c r="B547" s="110"/>
      <c r="C547" s="110"/>
      <c r="D547" s="111">
        <f t="shared" si="16"/>
        <v>0</v>
      </c>
      <c r="E547" s="112" t="e">
        <f t="shared" si="17"/>
        <v>#DIV/0!</v>
      </c>
    </row>
    <row r="548" spans="1:5" s="98" customFormat="1" ht="21.75" customHeight="1">
      <c r="A548" s="110" t="s">
        <v>444</v>
      </c>
      <c r="B548" s="110">
        <f>SUM(B549:B556)</f>
        <v>1894</v>
      </c>
      <c r="C548" s="110">
        <f>SUM(C549:C556)</f>
        <v>3164</v>
      </c>
      <c r="D548" s="111">
        <f t="shared" si="16"/>
        <v>-1270</v>
      </c>
      <c r="E548" s="112">
        <f t="shared" si="17"/>
        <v>-40.139064475347666</v>
      </c>
    </row>
    <row r="549" spans="1:5" s="98" customFormat="1" ht="21.75" customHeight="1">
      <c r="A549" s="110" t="s">
        <v>445</v>
      </c>
      <c r="B549" s="110">
        <v>19</v>
      </c>
      <c r="C549" s="110">
        <v>11</v>
      </c>
      <c r="D549" s="111">
        <f t="shared" si="16"/>
        <v>8</v>
      </c>
      <c r="E549" s="112">
        <f t="shared" si="17"/>
        <v>72.72727272727273</v>
      </c>
    </row>
    <row r="550" spans="1:5" s="98" customFormat="1" ht="21.75" customHeight="1">
      <c r="A550" s="110" t="s">
        <v>446</v>
      </c>
      <c r="B550" s="110">
        <v>103</v>
      </c>
      <c r="C550" s="110">
        <v>100</v>
      </c>
      <c r="D550" s="111">
        <f t="shared" si="16"/>
        <v>3</v>
      </c>
      <c r="E550" s="112">
        <f t="shared" si="17"/>
        <v>3</v>
      </c>
    </row>
    <row r="551" spans="1:5" s="98" customFormat="1" ht="21.75" customHeight="1">
      <c r="A551" s="110" t="s">
        <v>447</v>
      </c>
      <c r="B551" s="110"/>
      <c r="C551" s="110"/>
      <c r="D551" s="111">
        <f t="shared" si="16"/>
        <v>0</v>
      </c>
      <c r="E551" s="112" t="e">
        <f t="shared" si="17"/>
        <v>#DIV/0!</v>
      </c>
    </row>
    <row r="552" spans="1:5" s="98" customFormat="1" ht="21.75" customHeight="1">
      <c r="A552" s="110" t="s">
        <v>448</v>
      </c>
      <c r="B552" s="110"/>
      <c r="C552" s="110"/>
      <c r="D552" s="111">
        <f t="shared" si="16"/>
        <v>0</v>
      </c>
      <c r="E552" s="112" t="e">
        <f t="shared" si="17"/>
        <v>#DIV/0!</v>
      </c>
    </row>
    <row r="553" spans="1:5" s="98" customFormat="1" ht="21.75" customHeight="1">
      <c r="A553" s="110" t="s">
        <v>449</v>
      </c>
      <c r="B553" s="110">
        <v>1772</v>
      </c>
      <c r="C553" s="110">
        <v>2800</v>
      </c>
      <c r="D553" s="111">
        <f t="shared" si="16"/>
        <v>-1028</v>
      </c>
      <c r="E553" s="112">
        <f t="shared" si="17"/>
        <v>-36.714285714285715</v>
      </c>
    </row>
    <row r="554" spans="1:5" s="98" customFormat="1" ht="21.75" customHeight="1">
      <c r="A554" s="110" t="s">
        <v>450</v>
      </c>
      <c r="B554" s="110"/>
      <c r="C554" s="110">
        <v>253</v>
      </c>
      <c r="D554" s="111">
        <f t="shared" si="16"/>
        <v>-253</v>
      </c>
      <c r="E554" s="112">
        <f t="shared" si="17"/>
        <v>-100</v>
      </c>
    </row>
    <row r="555" spans="1:5" s="98" customFormat="1" ht="21.75" customHeight="1">
      <c r="A555" s="110" t="s">
        <v>451</v>
      </c>
      <c r="B555" s="110"/>
      <c r="C555" s="110"/>
      <c r="D555" s="111">
        <f t="shared" si="16"/>
        <v>0</v>
      </c>
      <c r="E555" s="112" t="e">
        <f t="shared" si="17"/>
        <v>#DIV/0!</v>
      </c>
    </row>
    <row r="556" spans="1:5" s="98" customFormat="1" ht="21.75" customHeight="1">
      <c r="A556" s="110" t="s">
        <v>452</v>
      </c>
      <c r="B556" s="110"/>
      <c r="C556" s="110"/>
      <c r="D556" s="111">
        <f t="shared" si="16"/>
        <v>0</v>
      </c>
      <c r="E556" s="112" t="e">
        <f t="shared" si="17"/>
        <v>#DIV/0!</v>
      </c>
    </row>
    <row r="557" spans="1:5" s="98" customFormat="1" ht="21.75" customHeight="1">
      <c r="A557" s="110" t="s">
        <v>453</v>
      </c>
      <c r="B557" s="110">
        <f>SUM(B558:B560)</f>
        <v>0</v>
      </c>
      <c r="C557" s="110">
        <f>SUM(C558:C560)</f>
        <v>0</v>
      </c>
      <c r="D557" s="111">
        <f t="shared" si="16"/>
        <v>0</v>
      </c>
      <c r="E557" s="112" t="e">
        <f t="shared" si="17"/>
        <v>#DIV/0!</v>
      </c>
    </row>
    <row r="558" spans="1:5" s="98" customFormat="1" ht="21.75" customHeight="1">
      <c r="A558" s="110" t="s">
        <v>454</v>
      </c>
      <c r="B558" s="110"/>
      <c r="C558" s="110"/>
      <c r="D558" s="111">
        <f t="shared" si="16"/>
        <v>0</v>
      </c>
      <c r="E558" s="112" t="e">
        <f t="shared" si="17"/>
        <v>#DIV/0!</v>
      </c>
    </row>
    <row r="559" spans="1:5" s="98" customFormat="1" ht="21.75" customHeight="1">
      <c r="A559" s="110" t="s">
        <v>455</v>
      </c>
      <c r="B559" s="110"/>
      <c r="C559" s="110"/>
      <c r="D559" s="111">
        <f t="shared" si="16"/>
        <v>0</v>
      </c>
      <c r="E559" s="112" t="e">
        <f t="shared" si="17"/>
        <v>#DIV/0!</v>
      </c>
    </row>
    <row r="560" spans="1:5" s="98" customFormat="1" ht="21.75" customHeight="1">
      <c r="A560" s="110" t="s">
        <v>456</v>
      </c>
      <c r="B560" s="110"/>
      <c r="C560" s="110"/>
      <c r="D560" s="111">
        <f t="shared" si="16"/>
        <v>0</v>
      </c>
      <c r="E560" s="112" t="e">
        <f t="shared" si="17"/>
        <v>#DIV/0!</v>
      </c>
    </row>
    <row r="561" spans="1:5" s="98" customFormat="1" ht="21.75" customHeight="1">
      <c r="A561" s="110" t="s">
        <v>457</v>
      </c>
      <c r="B561" s="110">
        <f>SUM(B562:B570)</f>
        <v>77</v>
      </c>
      <c r="C561" s="110">
        <f>SUM(C562:C570)</f>
        <v>80</v>
      </c>
      <c r="D561" s="111">
        <f t="shared" si="16"/>
        <v>-3</v>
      </c>
      <c r="E561" s="112">
        <f t="shared" si="17"/>
        <v>-3.75</v>
      </c>
    </row>
    <row r="562" spans="1:5" s="98" customFormat="1" ht="21.75" customHeight="1">
      <c r="A562" s="110" t="s">
        <v>458</v>
      </c>
      <c r="B562" s="110"/>
      <c r="C562" s="110"/>
      <c r="D562" s="111">
        <f t="shared" si="16"/>
        <v>0</v>
      </c>
      <c r="E562" s="112" t="e">
        <f t="shared" si="17"/>
        <v>#DIV/0!</v>
      </c>
    </row>
    <row r="563" spans="1:5" s="98" customFormat="1" ht="21.75" customHeight="1">
      <c r="A563" s="110" t="s">
        <v>459</v>
      </c>
      <c r="B563" s="110"/>
      <c r="C563" s="110"/>
      <c r="D563" s="111">
        <f t="shared" si="16"/>
        <v>0</v>
      </c>
      <c r="E563" s="112" t="e">
        <f t="shared" si="17"/>
        <v>#DIV/0!</v>
      </c>
    </row>
    <row r="564" spans="1:5" s="98" customFormat="1" ht="21.75" customHeight="1">
      <c r="A564" s="110" t="s">
        <v>460</v>
      </c>
      <c r="B564" s="110"/>
      <c r="C564" s="110"/>
      <c r="D564" s="111">
        <f t="shared" si="16"/>
        <v>0</v>
      </c>
      <c r="E564" s="112" t="e">
        <f t="shared" si="17"/>
        <v>#DIV/0!</v>
      </c>
    </row>
    <row r="565" spans="1:5" s="98" customFormat="1" ht="21.75" customHeight="1">
      <c r="A565" s="110" t="s">
        <v>461</v>
      </c>
      <c r="B565" s="110">
        <v>77</v>
      </c>
      <c r="C565" s="110">
        <v>80</v>
      </c>
      <c r="D565" s="111">
        <f t="shared" si="16"/>
        <v>-3</v>
      </c>
      <c r="E565" s="112">
        <f t="shared" si="17"/>
        <v>-3.75</v>
      </c>
    </row>
    <row r="566" spans="1:5" s="98" customFormat="1" ht="21.75" customHeight="1">
      <c r="A566" s="110" t="s">
        <v>462</v>
      </c>
      <c r="B566" s="110"/>
      <c r="C566" s="110"/>
      <c r="D566" s="111">
        <f t="shared" si="16"/>
        <v>0</v>
      </c>
      <c r="E566" s="112" t="e">
        <f t="shared" si="17"/>
        <v>#DIV/0!</v>
      </c>
    </row>
    <row r="567" spans="1:5" s="98" customFormat="1" ht="21.75" customHeight="1">
      <c r="A567" s="110" t="s">
        <v>463</v>
      </c>
      <c r="B567" s="110"/>
      <c r="C567" s="110"/>
      <c r="D567" s="111">
        <f t="shared" si="16"/>
        <v>0</v>
      </c>
      <c r="E567" s="112"/>
    </row>
    <row r="568" spans="1:5" s="98" customFormat="1" ht="21.75" customHeight="1">
      <c r="A568" s="110" t="s">
        <v>464</v>
      </c>
      <c r="B568" s="110"/>
      <c r="C568" s="110"/>
      <c r="D568" s="111">
        <f t="shared" si="16"/>
        <v>0</v>
      </c>
      <c r="E568" s="112" t="e">
        <f t="shared" si="17"/>
        <v>#DIV/0!</v>
      </c>
    </row>
    <row r="569" spans="1:5" s="98" customFormat="1" ht="21.75" customHeight="1">
      <c r="A569" s="110" t="s">
        <v>465</v>
      </c>
      <c r="B569" s="110"/>
      <c r="C569" s="110"/>
      <c r="D569" s="111">
        <f t="shared" si="16"/>
        <v>0</v>
      </c>
      <c r="E569" s="112" t="e">
        <f t="shared" si="17"/>
        <v>#DIV/0!</v>
      </c>
    </row>
    <row r="570" spans="1:5" s="98" customFormat="1" ht="21.75" customHeight="1">
      <c r="A570" s="110" t="s">
        <v>466</v>
      </c>
      <c r="B570" s="110"/>
      <c r="C570" s="110"/>
      <c r="D570" s="111">
        <f t="shared" si="16"/>
        <v>0</v>
      </c>
      <c r="E570" s="112" t="e">
        <f t="shared" si="17"/>
        <v>#DIV/0!</v>
      </c>
    </row>
    <row r="571" spans="1:5" s="98" customFormat="1" ht="21.75" customHeight="1">
      <c r="A571" s="110" t="s">
        <v>467</v>
      </c>
      <c r="B571" s="110">
        <f>SUM(B572:B578)</f>
        <v>224</v>
      </c>
      <c r="C571" s="110">
        <f>SUM(C572:C578)</f>
        <v>54</v>
      </c>
      <c r="D571" s="111">
        <f t="shared" si="16"/>
        <v>170</v>
      </c>
      <c r="E571" s="112">
        <f t="shared" si="17"/>
        <v>314.81481481481484</v>
      </c>
    </row>
    <row r="572" spans="1:5" s="98" customFormat="1" ht="21.75" customHeight="1">
      <c r="A572" s="110" t="s">
        <v>468</v>
      </c>
      <c r="B572" s="110">
        <v>74</v>
      </c>
      <c r="C572" s="110"/>
      <c r="D572" s="111">
        <f t="shared" si="16"/>
        <v>74</v>
      </c>
      <c r="E572" s="112" t="e">
        <f t="shared" si="17"/>
        <v>#DIV/0!</v>
      </c>
    </row>
    <row r="573" spans="1:5" s="98" customFormat="1" ht="21.75" customHeight="1">
      <c r="A573" s="110" t="s">
        <v>469</v>
      </c>
      <c r="B573" s="110"/>
      <c r="C573" s="110"/>
      <c r="D573" s="111">
        <f t="shared" si="16"/>
        <v>0</v>
      </c>
      <c r="E573" s="112" t="e">
        <f t="shared" si="17"/>
        <v>#DIV/0!</v>
      </c>
    </row>
    <row r="574" spans="1:5" s="98" customFormat="1" ht="21.75" customHeight="1">
      <c r="A574" s="110" t="s">
        <v>470</v>
      </c>
      <c r="B574" s="110">
        <v>1</v>
      </c>
      <c r="C574" s="110">
        <v>4</v>
      </c>
      <c r="D574" s="111">
        <f t="shared" si="16"/>
        <v>-3</v>
      </c>
      <c r="E574" s="112">
        <f t="shared" si="17"/>
        <v>-75</v>
      </c>
    </row>
    <row r="575" spans="1:5" s="98" customFormat="1" ht="21.75" customHeight="1">
      <c r="A575" s="110" t="s">
        <v>471</v>
      </c>
      <c r="B575" s="110"/>
      <c r="C575" s="110"/>
      <c r="D575" s="111">
        <f aca="true" t="shared" si="18" ref="D575:D622">B575-C575</f>
        <v>0</v>
      </c>
      <c r="E575" s="112" t="e">
        <f aca="true" t="shared" si="19" ref="E575:E622">D575/C575*100</f>
        <v>#DIV/0!</v>
      </c>
    </row>
    <row r="576" spans="1:5" s="98" customFormat="1" ht="21.75" customHeight="1">
      <c r="A576" s="110" t="s">
        <v>472</v>
      </c>
      <c r="B576" s="110">
        <v>34</v>
      </c>
      <c r="C576" s="110">
        <v>50</v>
      </c>
      <c r="D576" s="111">
        <f t="shared" si="18"/>
        <v>-16</v>
      </c>
      <c r="E576" s="112">
        <f t="shared" si="19"/>
        <v>-32</v>
      </c>
    </row>
    <row r="577" spans="1:5" s="98" customFormat="1" ht="21.75" customHeight="1">
      <c r="A577" s="110" t="s">
        <v>473</v>
      </c>
      <c r="B577" s="110"/>
      <c r="C577" s="110"/>
      <c r="D577" s="111">
        <f t="shared" si="18"/>
        <v>0</v>
      </c>
      <c r="E577" s="112" t="e">
        <f t="shared" si="19"/>
        <v>#DIV/0!</v>
      </c>
    </row>
    <row r="578" spans="1:5" s="98" customFormat="1" ht="21.75" customHeight="1">
      <c r="A578" s="110" t="s">
        <v>474</v>
      </c>
      <c r="B578" s="110">
        <v>115</v>
      </c>
      <c r="C578" s="110"/>
      <c r="D578" s="111">
        <f t="shared" si="18"/>
        <v>115</v>
      </c>
      <c r="E578" s="112" t="e">
        <f t="shared" si="19"/>
        <v>#DIV/0!</v>
      </c>
    </row>
    <row r="579" spans="1:5" s="98" customFormat="1" ht="21.75" customHeight="1">
      <c r="A579" s="110" t="s">
        <v>475</v>
      </c>
      <c r="B579" s="110">
        <f>SUM(B580:B585)</f>
        <v>58</v>
      </c>
      <c r="C579" s="110">
        <f>SUM(C580:C585)</f>
        <v>70</v>
      </c>
      <c r="D579" s="111">
        <f t="shared" si="18"/>
        <v>-12</v>
      </c>
      <c r="E579" s="112"/>
    </row>
    <row r="580" spans="1:5" s="98" customFormat="1" ht="21.75" customHeight="1">
      <c r="A580" s="110" t="s">
        <v>476</v>
      </c>
      <c r="B580" s="110">
        <v>58</v>
      </c>
      <c r="C580" s="110">
        <v>70</v>
      </c>
      <c r="D580" s="111">
        <f t="shared" si="18"/>
        <v>-12</v>
      </c>
      <c r="E580" s="112">
        <f t="shared" si="19"/>
        <v>-17.142857142857142</v>
      </c>
    </row>
    <row r="581" spans="1:5" s="98" customFormat="1" ht="21.75" customHeight="1">
      <c r="A581" s="110" t="s">
        <v>477</v>
      </c>
      <c r="B581" s="110"/>
      <c r="C581" s="110"/>
      <c r="D581" s="111">
        <f t="shared" si="18"/>
        <v>0</v>
      </c>
      <c r="E581" s="112" t="e">
        <f t="shared" si="19"/>
        <v>#DIV/0!</v>
      </c>
    </row>
    <row r="582" spans="1:5" s="98" customFormat="1" ht="21.75" customHeight="1">
      <c r="A582" s="110" t="s">
        <v>478</v>
      </c>
      <c r="B582" s="110"/>
      <c r="C582" s="110"/>
      <c r="D582" s="111">
        <f t="shared" si="18"/>
        <v>0</v>
      </c>
      <c r="E582" s="112" t="e">
        <f t="shared" si="19"/>
        <v>#DIV/0!</v>
      </c>
    </row>
    <row r="583" spans="1:5" s="98" customFormat="1" ht="21.75" customHeight="1">
      <c r="A583" s="110" t="s">
        <v>479</v>
      </c>
      <c r="B583" s="110"/>
      <c r="C583" s="110"/>
      <c r="D583" s="111">
        <f t="shared" si="18"/>
        <v>0</v>
      </c>
      <c r="E583" s="112" t="e">
        <f t="shared" si="19"/>
        <v>#DIV/0!</v>
      </c>
    </row>
    <row r="584" spans="1:5" s="98" customFormat="1" ht="21.75" customHeight="1">
      <c r="A584" s="110" t="s">
        <v>480</v>
      </c>
      <c r="B584" s="110"/>
      <c r="C584" s="110"/>
      <c r="D584" s="111">
        <f t="shared" si="18"/>
        <v>0</v>
      </c>
      <c r="E584" s="112" t="e">
        <f t="shared" si="19"/>
        <v>#DIV/0!</v>
      </c>
    </row>
    <row r="585" spans="1:5" s="98" customFormat="1" ht="21.75" customHeight="1">
      <c r="A585" s="110" t="s">
        <v>481</v>
      </c>
      <c r="B585" s="110"/>
      <c r="C585" s="110"/>
      <c r="D585" s="111">
        <f t="shared" si="18"/>
        <v>0</v>
      </c>
      <c r="E585" s="112" t="e">
        <f t="shared" si="19"/>
        <v>#DIV/0!</v>
      </c>
    </row>
    <row r="586" spans="1:5" s="98" customFormat="1" ht="21.75" customHeight="1">
      <c r="A586" s="110" t="s">
        <v>482</v>
      </c>
      <c r="B586" s="110">
        <f>SUM(B587:B592)</f>
        <v>42</v>
      </c>
      <c r="C586" s="110">
        <f>SUM(C587:C592)</f>
        <v>87</v>
      </c>
      <c r="D586" s="111">
        <f t="shared" si="18"/>
        <v>-45</v>
      </c>
      <c r="E586" s="112">
        <f t="shared" si="19"/>
        <v>-51.724137931034484</v>
      </c>
    </row>
    <row r="587" spans="1:5" s="98" customFormat="1" ht="21.75" customHeight="1">
      <c r="A587" s="110" t="s">
        <v>483</v>
      </c>
      <c r="B587" s="110"/>
      <c r="C587" s="110">
        <v>6</v>
      </c>
      <c r="D587" s="111">
        <f t="shared" si="18"/>
        <v>-6</v>
      </c>
      <c r="E587" s="112">
        <f t="shared" si="19"/>
        <v>-100</v>
      </c>
    </row>
    <row r="588" spans="1:5" s="98" customFormat="1" ht="21.75" customHeight="1">
      <c r="A588" s="110" t="s">
        <v>484</v>
      </c>
      <c r="B588" s="110">
        <v>42</v>
      </c>
      <c r="C588" s="110">
        <v>81</v>
      </c>
      <c r="D588" s="111">
        <f t="shared" si="18"/>
        <v>-39</v>
      </c>
      <c r="E588" s="112">
        <f t="shared" si="19"/>
        <v>-48.148148148148145</v>
      </c>
    </row>
    <row r="589" spans="1:5" s="98" customFormat="1" ht="21.75" customHeight="1">
      <c r="A589" s="110" t="s">
        <v>485</v>
      </c>
      <c r="B589" s="110"/>
      <c r="C589" s="110"/>
      <c r="D589" s="111">
        <f t="shared" si="18"/>
        <v>0</v>
      </c>
      <c r="E589" s="112" t="e">
        <f t="shared" si="19"/>
        <v>#DIV/0!</v>
      </c>
    </row>
    <row r="590" spans="1:5" s="98" customFormat="1" ht="21.75" customHeight="1">
      <c r="A590" s="110" t="s">
        <v>486</v>
      </c>
      <c r="B590" s="110"/>
      <c r="C590" s="110"/>
      <c r="D590" s="111">
        <f t="shared" si="18"/>
        <v>0</v>
      </c>
      <c r="E590" s="112" t="e">
        <f t="shared" si="19"/>
        <v>#DIV/0!</v>
      </c>
    </row>
    <row r="591" spans="1:5" s="98" customFormat="1" ht="21.75" customHeight="1">
      <c r="A591" s="110" t="s">
        <v>487</v>
      </c>
      <c r="B591" s="110"/>
      <c r="C591" s="110"/>
      <c r="D591" s="111">
        <f t="shared" si="18"/>
        <v>0</v>
      </c>
      <c r="E591" s="112" t="e">
        <f t="shared" si="19"/>
        <v>#DIV/0!</v>
      </c>
    </row>
    <row r="592" spans="1:5" s="98" customFormat="1" ht="21.75" customHeight="1">
      <c r="A592" s="110" t="s">
        <v>488</v>
      </c>
      <c r="B592" s="110"/>
      <c r="C592" s="110"/>
      <c r="D592" s="111">
        <f t="shared" si="18"/>
        <v>0</v>
      </c>
      <c r="E592" s="112" t="e">
        <f t="shared" si="19"/>
        <v>#DIV/0!</v>
      </c>
    </row>
    <row r="593" spans="1:5" s="98" customFormat="1" ht="21.75" customHeight="1">
      <c r="A593" s="110" t="s">
        <v>489</v>
      </c>
      <c r="B593" s="110">
        <f>SUM(B594:B601)</f>
        <v>20</v>
      </c>
      <c r="C593" s="110">
        <f>SUM(C594:C601)</f>
        <v>72</v>
      </c>
      <c r="D593" s="111">
        <f t="shared" si="18"/>
        <v>-52</v>
      </c>
      <c r="E593" s="112"/>
    </row>
    <row r="594" spans="1:5" s="98" customFormat="1" ht="21.75" customHeight="1">
      <c r="A594" s="110" t="s">
        <v>78</v>
      </c>
      <c r="B594" s="110"/>
      <c r="C594" s="110"/>
      <c r="D594" s="111">
        <f t="shared" si="18"/>
        <v>0</v>
      </c>
      <c r="E594" s="112" t="e">
        <f t="shared" si="19"/>
        <v>#DIV/0!</v>
      </c>
    </row>
    <row r="595" spans="1:5" s="98" customFormat="1" ht="21.75" customHeight="1">
      <c r="A595" s="110" t="s">
        <v>79</v>
      </c>
      <c r="B595" s="110"/>
      <c r="C595" s="110"/>
      <c r="D595" s="111">
        <f t="shared" si="18"/>
        <v>0</v>
      </c>
      <c r="E595" s="112" t="e">
        <f t="shared" si="19"/>
        <v>#DIV/0!</v>
      </c>
    </row>
    <row r="596" spans="1:5" s="98" customFormat="1" ht="21.75" customHeight="1">
      <c r="A596" s="110" t="s">
        <v>80</v>
      </c>
      <c r="B596" s="110"/>
      <c r="C596" s="110"/>
      <c r="D596" s="111">
        <f t="shared" si="18"/>
        <v>0</v>
      </c>
      <c r="E596" s="112" t="e">
        <f t="shared" si="19"/>
        <v>#DIV/0!</v>
      </c>
    </row>
    <row r="597" spans="1:5" s="98" customFormat="1" ht="21.75" customHeight="1">
      <c r="A597" s="110" t="s">
        <v>490</v>
      </c>
      <c r="B597" s="110"/>
      <c r="C597" s="110"/>
      <c r="D597" s="111">
        <f t="shared" si="18"/>
        <v>0</v>
      </c>
      <c r="E597" s="112" t="e">
        <f t="shared" si="19"/>
        <v>#DIV/0!</v>
      </c>
    </row>
    <row r="598" spans="1:5" s="98" customFormat="1" ht="21.75" customHeight="1">
      <c r="A598" s="110" t="s">
        <v>491</v>
      </c>
      <c r="B598" s="110"/>
      <c r="C598" s="110"/>
      <c r="D598" s="111">
        <f t="shared" si="18"/>
        <v>0</v>
      </c>
      <c r="E598" s="112" t="e">
        <f t="shared" si="19"/>
        <v>#DIV/0!</v>
      </c>
    </row>
    <row r="599" spans="1:5" s="98" customFormat="1" ht="21.75" customHeight="1">
      <c r="A599" s="110" t="s">
        <v>492</v>
      </c>
      <c r="B599" s="110"/>
      <c r="C599" s="110"/>
      <c r="D599" s="111">
        <f t="shared" si="18"/>
        <v>0</v>
      </c>
      <c r="E599" s="112" t="e">
        <f t="shared" si="19"/>
        <v>#DIV/0!</v>
      </c>
    </row>
    <row r="600" spans="1:5" s="98" customFormat="1" ht="21.75" customHeight="1">
      <c r="A600" s="110" t="s">
        <v>493</v>
      </c>
      <c r="B600" s="110">
        <v>20</v>
      </c>
      <c r="C600" s="110">
        <v>72</v>
      </c>
      <c r="D600" s="111">
        <f t="shared" si="18"/>
        <v>-52</v>
      </c>
      <c r="E600" s="112">
        <f t="shared" si="19"/>
        <v>-72.22222222222221</v>
      </c>
    </row>
    <row r="601" spans="1:5" s="98" customFormat="1" ht="21.75" customHeight="1">
      <c r="A601" s="110" t="s">
        <v>494</v>
      </c>
      <c r="B601" s="110"/>
      <c r="C601" s="110"/>
      <c r="D601" s="111">
        <f t="shared" si="18"/>
        <v>0</v>
      </c>
      <c r="E601" s="112" t="e">
        <f t="shared" si="19"/>
        <v>#DIV/0!</v>
      </c>
    </row>
    <row r="602" spans="1:5" s="98" customFormat="1" ht="21.75" customHeight="1">
      <c r="A602" s="110" t="s">
        <v>495</v>
      </c>
      <c r="B602" s="110">
        <f>SUM(B603:B606)</f>
        <v>0</v>
      </c>
      <c r="C602" s="110">
        <f>SUM(C603:C606)</f>
        <v>0</v>
      </c>
      <c r="D602" s="111">
        <f t="shared" si="18"/>
        <v>0</v>
      </c>
      <c r="E602" s="112"/>
    </row>
    <row r="603" spans="1:5" s="98" customFormat="1" ht="21.75" customHeight="1">
      <c r="A603" s="110" t="s">
        <v>78</v>
      </c>
      <c r="B603" s="110"/>
      <c r="C603" s="110"/>
      <c r="D603" s="111">
        <f t="shared" si="18"/>
        <v>0</v>
      </c>
      <c r="E603" s="112"/>
    </row>
    <row r="604" spans="1:5" s="98" customFormat="1" ht="21.75" customHeight="1">
      <c r="A604" s="110" t="s">
        <v>79</v>
      </c>
      <c r="B604" s="110"/>
      <c r="C604" s="110"/>
      <c r="D604" s="111">
        <f t="shared" si="18"/>
        <v>0</v>
      </c>
      <c r="E604" s="112"/>
    </row>
    <row r="605" spans="1:5" s="98" customFormat="1" ht="21.75" customHeight="1">
      <c r="A605" s="110" t="s">
        <v>80</v>
      </c>
      <c r="B605" s="110"/>
      <c r="C605" s="110"/>
      <c r="D605" s="111">
        <f t="shared" si="18"/>
        <v>0</v>
      </c>
      <c r="E605" s="112" t="e">
        <f t="shared" si="19"/>
        <v>#DIV/0!</v>
      </c>
    </row>
    <row r="606" spans="1:5" s="98" customFormat="1" ht="21.75" customHeight="1">
      <c r="A606" s="110" t="s">
        <v>496</v>
      </c>
      <c r="B606" s="110"/>
      <c r="C606" s="110"/>
      <c r="D606" s="111">
        <f t="shared" si="18"/>
        <v>0</v>
      </c>
      <c r="E606" s="112" t="e">
        <f t="shared" si="19"/>
        <v>#DIV/0!</v>
      </c>
    </row>
    <row r="607" spans="1:5" s="98" customFormat="1" ht="21.75" customHeight="1">
      <c r="A607" s="110" t="s">
        <v>497</v>
      </c>
      <c r="B607" s="110">
        <f>SUM(B608:B609)</f>
        <v>609</v>
      </c>
      <c r="C607" s="110">
        <f>SUM(C608:C609)</f>
        <v>1021</v>
      </c>
      <c r="D607" s="111">
        <f t="shared" si="18"/>
        <v>-412</v>
      </c>
      <c r="E607" s="112">
        <f t="shared" si="19"/>
        <v>-40.35259549461313</v>
      </c>
    </row>
    <row r="608" spans="1:5" s="98" customFormat="1" ht="21.75" customHeight="1" hidden="1">
      <c r="A608" s="110" t="s">
        <v>498</v>
      </c>
      <c r="B608" s="110">
        <v>609</v>
      </c>
      <c r="C608" s="110">
        <v>678</v>
      </c>
      <c r="D608" s="111">
        <f t="shared" si="18"/>
        <v>-69</v>
      </c>
      <c r="E608" s="112"/>
    </row>
    <row r="609" spans="1:5" s="98" customFormat="1" ht="21.75" customHeight="1" hidden="1">
      <c r="A609" s="110" t="s">
        <v>499</v>
      </c>
      <c r="B609" s="110"/>
      <c r="C609" s="110">
        <v>343</v>
      </c>
      <c r="D609" s="111">
        <f t="shared" si="18"/>
        <v>-343</v>
      </c>
      <c r="E609" s="112"/>
    </row>
    <row r="610" spans="1:5" s="98" customFormat="1" ht="21.75" customHeight="1" hidden="1">
      <c r="A610" s="110" t="s">
        <v>500</v>
      </c>
      <c r="B610" s="110">
        <f>SUM(B611:B612)</f>
        <v>108</v>
      </c>
      <c r="C610" s="110">
        <f>SUM(C611:C612)</f>
        <v>110</v>
      </c>
      <c r="D610" s="111">
        <f t="shared" si="18"/>
        <v>-2</v>
      </c>
      <c r="E610" s="112"/>
    </row>
    <row r="611" spans="1:5" s="98" customFormat="1" ht="21.75" customHeight="1" hidden="1">
      <c r="A611" s="110" t="s">
        <v>501</v>
      </c>
      <c r="B611" s="110">
        <v>108</v>
      </c>
      <c r="C611" s="110">
        <v>110</v>
      </c>
      <c r="D611" s="111">
        <f t="shared" si="18"/>
        <v>-2</v>
      </c>
      <c r="E611" s="112"/>
    </row>
    <row r="612" spans="1:5" s="98" customFormat="1" ht="21.75" customHeight="1" hidden="1">
      <c r="A612" s="110" t="s">
        <v>502</v>
      </c>
      <c r="B612" s="110"/>
      <c r="C612" s="110"/>
      <c r="D612" s="111">
        <f t="shared" si="18"/>
        <v>0</v>
      </c>
      <c r="E612" s="112"/>
    </row>
    <row r="613" spans="1:5" s="98" customFormat="1" ht="21.75" customHeight="1" hidden="1">
      <c r="A613" s="110" t="s">
        <v>503</v>
      </c>
      <c r="B613" s="110">
        <f>SUM(B614:B615)</f>
        <v>6</v>
      </c>
      <c r="C613" s="110">
        <f>SUM(C614:C615)</f>
        <v>0</v>
      </c>
      <c r="D613" s="111">
        <f t="shared" si="18"/>
        <v>6</v>
      </c>
      <c r="E613" s="112"/>
    </row>
    <row r="614" spans="1:5" s="98" customFormat="1" ht="21.75" customHeight="1" hidden="1">
      <c r="A614" s="110" t="s">
        <v>504</v>
      </c>
      <c r="B614" s="110"/>
      <c r="C614" s="110"/>
      <c r="D614" s="111">
        <f t="shared" si="18"/>
        <v>0</v>
      </c>
      <c r="E614" s="112"/>
    </row>
    <row r="615" spans="1:5" s="98" customFormat="1" ht="21.75" customHeight="1">
      <c r="A615" s="110" t="s">
        <v>505</v>
      </c>
      <c r="B615" s="110">
        <v>6</v>
      </c>
      <c r="C615" s="110"/>
      <c r="D615" s="111">
        <f t="shared" si="18"/>
        <v>6</v>
      </c>
      <c r="E615" s="112" t="e">
        <f t="shared" si="19"/>
        <v>#DIV/0!</v>
      </c>
    </row>
    <row r="616" spans="1:5" s="98" customFormat="1" ht="21.75" customHeight="1">
      <c r="A616" s="110" t="s">
        <v>506</v>
      </c>
      <c r="B616" s="110">
        <f>SUM(B617:B618)</f>
        <v>0</v>
      </c>
      <c r="C616" s="110">
        <f>SUM(C617:C618)</f>
        <v>0</v>
      </c>
      <c r="D616" s="111">
        <f t="shared" si="18"/>
        <v>0</v>
      </c>
      <c r="E616" s="112" t="e">
        <f t="shared" si="19"/>
        <v>#DIV/0!</v>
      </c>
    </row>
    <row r="617" spans="1:5" s="98" customFormat="1" ht="21.75" customHeight="1">
      <c r="A617" s="110" t="s">
        <v>507</v>
      </c>
      <c r="B617" s="110"/>
      <c r="C617" s="110"/>
      <c r="D617" s="111">
        <f t="shared" si="18"/>
        <v>0</v>
      </c>
      <c r="E617" s="112" t="e">
        <f t="shared" si="19"/>
        <v>#DIV/0!</v>
      </c>
    </row>
    <row r="618" spans="1:5" s="98" customFormat="1" ht="21.75" customHeight="1">
      <c r="A618" s="110" t="s">
        <v>508</v>
      </c>
      <c r="B618" s="110"/>
      <c r="C618" s="110"/>
      <c r="D618" s="111">
        <f t="shared" si="18"/>
        <v>0</v>
      </c>
      <c r="E618" s="112"/>
    </row>
    <row r="619" spans="1:5" s="98" customFormat="1" ht="21.75" customHeight="1">
      <c r="A619" s="110" t="s">
        <v>509</v>
      </c>
      <c r="B619" s="110">
        <f>SUM(B620:B621)</f>
        <v>7</v>
      </c>
      <c r="C619" s="110">
        <f>SUM(C620:C621)</f>
        <v>124</v>
      </c>
      <c r="D619" s="111">
        <f t="shared" si="18"/>
        <v>-117</v>
      </c>
      <c r="E619" s="112">
        <f t="shared" si="19"/>
        <v>-94.35483870967742</v>
      </c>
    </row>
    <row r="620" spans="1:5" s="98" customFormat="1" ht="21.75" customHeight="1">
      <c r="A620" s="110" t="s">
        <v>510</v>
      </c>
      <c r="B620" s="110">
        <v>6</v>
      </c>
      <c r="C620" s="110">
        <v>120</v>
      </c>
      <c r="D620" s="111">
        <f t="shared" si="18"/>
        <v>-114</v>
      </c>
      <c r="E620" s="112">
        <f t="shared" si="19"/>
        <v>-95</v>
      </c>
    </row>
    <row r="621" spans="1:5" s="98" customFormat="1" ht="21.75" customHeight="1">
      <c r="A621" s="110" t="s">
        <v>511</v>
      </c>
      <c r="B621" s="110">
        <v>1</v>
      </c>
      <c r="C621" s="110">
        <v>4</v>
      </c>
      <c r="D621" s="111">
        <f t="shared" si="18"/>
        <v>-3</v>
      </c>
      <c r="E621" s="112">
        <f t="shared" si="19"/>
        <v>-75</v>
      </c>
    </row>
    <row r="622" spans="1:5" s="98" customFormat="1" ht="21.75" customHeight="1">
      <c r="A622" s="110" t="s">
        <v>512</v>
      </c>
      <c r="B622" s="110">
        <f>SUM(B623:B625)</f>
        <v>79</v>
      </c>
      <c r="C622" s="110">
        <f>SUM(C623:C625)</f>
        <v>68</v>
      </c>
      <c r="D622" s="111">
        <f t="shared" si="18"/>
        <v>11</v>
      </c>
      <c r="E622" s="112">
        <f t="shared" si="19"/>
        <v>16.176470588235293</v>
      </c>
    </row>
    <row r="623" spans="1:253" ht="21.75" customHeight="1">
      <c r="A623" s="110" t="s">
        <v>513</v>
      </c>
      <c r="B623" s="110"/>
      <c r="C623" s="110"/>
      <c r="D623" s="111">
        <f aca="true" t="shared" si="20" ref="D623:D686">B623-C623</f>
        <v>0</v>
      </c>
      <c r="E623" s="112" t="e">
        <f aca="true" t="shared" si="21" ref="E623:E686">D623/C623*100</f>
        <v>#DIV/0!</v>
      </c>
      <c r="IS623" s="103"/>
    </row>
    <row r="624" spans="1:253" ht="21.75" customHeight="1">
      <c r="A624" s="110" t="s">
        <v>514</v>
      </c>
      <c r="B624" s="110">
        <v>79</v>
      </c>
      <c r="C624" s="110">
        <v>68</v>
      </c>
      <c r="D624" s="111">
        <f t="shared" si="20"/>
        <v>11</v>
      </c>
      <c r="E624" s="112">
        <f t="shared" si="21"/>
        <v>16.176470588235293</v>
      </c>
      <c r="IS624" s="103"/>
    </row>
    <row r="625" spans="1:253" ht="21.75" customHeight="1">
      <c r="A625" s="110" t="s">
        <v>515</v>
      </c>
      <c r="B625" s="110"/>
      <c r="C625" s="110"/>
      <c r="D625" s="111">
        <f t="shared" si="20"/>
        <v>0</v>
      </c>
      <c r="E625" s="112" t="e">
        <f t="shared" si="21"/>
        <v>#DIV/0!</v>
      </c>
      <c r="IS625" s="103"/>
    </row>
    <row r="626" spans="1:253" ht="21.75" customHeight="1">
      <c r="A626" s="110" t="s">
        <v>516</v>
      </c>
      <c r="B626" s="110">
        <f>SUM(B627:B630)</f>
        <v>0</v>
      </c>
      <c r="C626" s="110">
        <f>SUM(C627:C630)</f>
        <v>0</v>
      </c>
      <c r="D626" s="111">
        <f t="shared" si="20"/>
        <v>0</v>
      </c>
      <c r="E626" s="112" t="e">
        <f t="shared" si="21"/>
        <v>#DIV/0!</v>
      </c>
      <c r="IS626" s="103"/>
    </row>
    <row r="627" spans="1:253" ht="21.75" customHeight="1">
      <c r="A627" s="110" t="s">
        <v>517</v>
      </c>
      <c r="B627" s="110"/>
      <c r="C627" s="110"/>
      <c r="D627" s="111">
        <f t="shared" si="20"/>
        <v>0</v>
      </c>
      <c r="E627" s="112" t="e">
        <f t="shared" si="21"/>
        <v>#DIV/0!</v>
      </c>
      <c r="IS627" s="103"/>
    </row>
    <row r="628" spans="1:253" ht="21.75" customHeight="1">
      <c r="A628" s="110" t="s">
        <v>518</v>
      </c>
      <c r="B628" s="110"/>
      <c r="C628" s="110"/>
      <c r="D628" s="111">
        <f t="shared" si="20"/>
        <v>0</v>
      </c>
      <c r="E628" s="112" t="e">
        <f t="shared" si="21"/>
        <v>#DIV/0!</v>
      </c>
      <c r="IS628" s="103"/>
    </row>
    <row r="629" spans="1:253" ht="21.75" customHeight="1">
      <c r="A629" s="110" t="s">
        <v>519</v>
      </c>
      <c r="B629" s="110"/>
      <c r="C629" s="110"/>
      <c r="D629" s="111">
        <f t="shared" si="20"/>
        <v>0</v>
      </c>
      <c r="E629" s="112" t="e">
        <f t="shared" si="21"/>
        <v>#DIV/0!</v>
      </c>
      <c r="IS629" s="103"/>
    </row>
    <row r="630" spans="1:253" ht="21.75" customHeight="1">
      <c r="A630" s="110" t="s">
        <v>520</v>
      </c>
      <c r="B630" s="110"/>
      <c r="C630" s="110"/>
      <c r="D630" s="111">
        <f t="shared" si="20"/>
        <v>0</v>
      </c>
      <c r="E630" s="112" t="e">
        <f t="shared" si="21"/>
        <v>#DIV/0!</v>
      </c>
      <c r="IS630" s="103"/>
    </row>
    <row r="631" spans="1:253" ht="21.75" customHeight="1">
      <c r="A631" s="121" t="s">
        <v>521</v>
      </c>
      <c r="B631" s="110">
        <f>SUM(B632:B638)</f>
        <v>0</v>
      </c>
      <c r="C631" s="110">
        <f>SUM(C632:C638)</f>
        <v>0</v>
      </c>
      <c r="D631" s="111">
        <f t="shared" si="20"/>
        <v>0</v>
      </c>
      <c r="E631" s="112" t="e">
        <f t="shared" si="21"/>
        <v>#DIV/0!</v>
      </c>
      <c r="IS631" s="103"/>
    </row>
    <row r="632" spans="1:253" ht="21.75" customHeight="1">
      <c r="A632" s="110" t="s">
        <v>78</v>
      </c>
      <c r="B632" s="110"/>
      <c r="C632" s="110"/>
      <c r="D632" s="111">
        <f t="shared" si="20"/>
        <v>0</v>
      </c>
      <c r="E632" s="112" t="e">
        <f t="shared" si="21"/>
        <v>#DIV/0!</v>
      </c>
      <c r="IS632" s="103"/>
    </row>
    <row r="633" spans="1:253" ht="21.75" customHeight="1">
      <c r="A633" s="110" t="s">
        <v>79</v>
      </c>
      <c r="B633" s="110"/>
      <c r="C633" s="110"/>
      <c r="D633" s="111">
        <f t="shared" si="20"/>
        <v>0</v>
      </c>
      <c r="E633" s="112" t="e">
        <f t="shared" si="21"/>
        <v>#DIV/0!</v>
      </c>
      <c r="IS633" s="103"/>
    </row>
    <row r="634" spans="1:253" ht="21.75" customHeight="1">
      <c r="A634" s="110" t="s">
        <v>80</v>
      </c>
      <c r="B634" s="110"/>
      <c r="C634" s="110"/>
      <c r="D634" s="111">
        <f t="shared" si="20"/>
        <v>0</v>
      </c>
      <c r="E634" s="112" t="e">
        <f t="shared" si="21"/>
        <v>#DIV/0!</v>
      </c>
      <c r="IS634" s="103"/>
    </row>
    <row r="635" spans="1:253" ht="21.75" customHeight="1">
      <c r="A635" s="110" t="s">
        <v>522</v>
      </c>
      <c r="B635" s="110"/>
      <c r="C635" s="110"/>
      <c r="D635" s="111">
        <f t="shared" si="20"/>
        <v>0</v>
      </c>
      <c r="E635" s="112" t="e">
        <f t="shared" si="21"/>
        <v>#DIV/0!</v>
      </c>
      <c r="IS635" s="103"/>
    </row>
    <row r="636" spans="1:253" ht="21.75" customHeight="1">
      <c r="A636" s="110" t="s">
        <v>523</v>
      </c>
      <c r="B636" s="110"/>
      <c r="C636" s="110"/>
      <c r="D636" s="111">
        <f t="shared" si="20"/>
        <v>0</v>
      </c>
      <c r="E636" s="112" t="e">
        <f t="shared" si="21"/>
        <v>#DIV/0!</v>
      </c>
      <c r="IS636" s="103"/>
    </row>
    <row r="637" spans="1:253" ht="21.75" customHeight="1">
      <c r="A637" s="110" t="s">
        <v>87</v>
      </c>
      <c r="B637" s="110"/>
      <c r="C637" s="110"/>
      <c r="D637" s="111">
        <f t="shared" si="20"/>
        <v>0</v>
      </c>
      <c r="E637" s="112" t="e">
        <f t="shared" si="21"/>
        <v>#DIV/0!</v>
      </c>
      <c r="IS637" s="103"/>
    </row>
    <row r="638" spans="1:253" ht="21.75" customHeight="1">
      <c r="A638" s="110" t="s">
        <v>524</v>
      </c>
      <c r="B638" s="110"/>
      <c r="C638" s="110"/>
      <c r="D638" s="111">
        <f t="shared" si="20"/>
        <v>0</v>
      </c>
      <c r="E638" s="112" t="e">
        <f t="shared" si="21"/>
        <v>#DIV/0!</v>
      </c>
      <c r="IS638" s="103"/>
    </row>
    <row r="639" spans="1:253" ht="21.75" customHeight="1">
      <c r="A639" s="110" t="s">
        <v>525</v>
      </c>
      <c r="B639" s="110"/>
      <c r="C639" s="110">
        <v>82</v>
      </c>
      <c r="D639" s="111">
        <f t="shared" si="20"/>
        <v>-82</v>
      </c>
      <c r="E639" s="112">
        <f t="shared" si="21"/>
        <v>-100</v>
      </c>
      <c r="IS639" s="103"/>
    </row>
    <row r="640" spans="1:253" ht="21.75" customHeight="1">
      <c r="A640" s="110" t="s">
        <v>526</v>
      </c>
      <c r="B640" s="110">
        <f>SUBTOTAL(9,B641,B646,B659,B663,B675,B678,B682,B687,B691,B695,B698,B707,B709)</f>
        <v>847</v>
      </c>
      <c r="C640" s="110">
        <f>SUBTOTAL(9,C641,C646,C659,C663,C675,C678,C682,C687,C691,C695,C698,C707,C709)</f>
        <v>1073</v>
      </c>
      <c r="D640" s="111">
        <f t="shared" si="20"/>
        <v>-226</v>
      </c>
      <c r="E640" s="112">
        <f t="shared" si="21"/>
        <v>-21.062441752096923</v>
      </c>
      <c r="IS640" s="103"/>
    </row>
    <row r="641" spans="1:253" ht="21.75" customHeight="1">
      <c r="A641" s="110" t="s">
        <v>527</v>
      </c>
      <c r="B641" s="110">
        <f>SUM(B642:B645)</f>
        <v>4</v>
      </c>
      <c r="C641" s="110">
        <f>SUM(C642:C645)</f>
        <v>68</v>
      </c>
      <c r="D641" s="111">
        <f t="shared" si="20"/>
        <v>-64</v>
      </c>
      <c r="E641" s="112">
        <f t="shared" si="21"/>
        <v>-94.11764705882352</v>
      </c>
      <c r="IS641" s="103"/>
    </row>
    <row r="642" spans="1:253" ht="21.75" customHeight="1">
      <c r="A642" s="110" t="s">
        <v>78</v>
      </c>
      <c r="B642" s="110"/>
      <c r="C642" s="110"/>
      <c r="D642" s="111">
        <f t="shared" si="20"/>
        <v>0</v>
      </c>
      <c r="E642" s="112" t="e">
        <f t="shared" si="21"/>
        <v>#DIV/0!</v>
      </c>
      <c r="IS642" s="103"/>
    </row>
    <row r="643" spans="1:253" ht="21.75" customHeight="1">
      <c r="A643" s="110" t="s">
        <v>79</v>
      </c>
      <c r="B643" s="110"/>
      <c r="C643" s="110"/>
      <c r="D643" s="111">
        <f t="shared" si="20"/>
        <v>0</v>
      </c>
      <c r="E643" s="112" t="e">
        <f t="shared" si="21"/>
        <v>#DIV/0!</v>
      </c>
      <c r="IS643" s="103"/>
    </row>
    <row r="644" spans="1:253" ht="21.75" customHeight="1">
      <c r="A644" s="110" t="s">
        <v>80</v>
      </c>
      <c r="B644" s="110"/>
      <c r="C644" s="110"/>
      <c r="D644" s="111">
        <f t="shared" si="20"/>
        <v>0</v>
      </c>
      <c r="E644" s="112" t="e">
        <f t="shared" si="21"/>
        <v>#DIV/0!</v>
      </c>
      <c r="IS644" s="103"/>
    </row>
    <row r="645" spans="1:253" ht="21.75" customHeight="1">
      <c r="A645" s="110" t="s">
        <v>528</v>
      </c>
      <c r="B645" s="110">
        <v>4</v>
      </c>
      <c r="C645" s="110">
        <v>68</v>
      </c>
      <c r="D645" s="111">
        <f t="shared" si="20"/>
        <v>-64</v>
      </c>
      <c r="E645" s="112">
        <f t="shared" si="21"/>
        <v>-94.11764705882352</v>
      </c>
      <c r="IS645" s="103"/>
    </row>
    <row r="646" spans="1:253" ht="21.75" customHeight="1">
      <c r="A646" s="110" t="s">
        <v>529</v>
      </c>
      <c r="B646" s="110">
        <f>SUM(B647:B658)</f>
        <v>0</v>
      </c>
      <c r="C646" s="110">
        <f>SUM(C647:C658)</f>
        <v>0</v>
      </c>
      <c r="D646" s="111">
        <f t="shared" si="20"/>
        <v>0</v>
      </c>
      <c r="E646" s="112" t="e">
        <f t="shared" si="21"/>
        <v>#DIV/0!</v>
      </c>
      <c r="IS646" s="103"/>
    </row>
    <row r="647" spans="1:253" ht="21.75" customHeight="1">
      <c r="A647" s="110" t="s">
        <v>530</v>
      </c>
      <c r="B647" s="110"/>
      <c r="C647" s="110"/>
      <c r="D647" s="111">
        <f t="shared" si="20"/>
        <v>0</v>
      </c>
      <c r="E647" s="112" t="e">
        <f t="shared" si="21"/>
        <v>#DIV/0!</v>
      </c>
      <c r="IS647" s="103"/>
    </row>
    <row r="648" spans="1:253" ht="21.75" customHeight="1">
      <c r="A648" s="110" t="s">
        <v>531</v>
      </c>
      <c r="B648" s="110"/>
      <c r="C648" s="110"/>
      <c r="D648" s="111">
        <f t="shared" si="20"/>
        <v>0</v>
      </c>
      <c r="E648" s="112" t="e">
        <f t="shared" si="21"/>
        <v>#DIV/0!</v>
      </c>
      <c r="IS648" s="103"/>
    </row>
    <row r="649" spans="1:253" ht="21.75" customHeight="1">
      <c r="A649" s="110" t="s">
        <v>532</v>
      </c>
      <c r="B649" s="110"/>
      <c r="C649" s="110"/>
      <c r="D649" s="111">
        <f t="shared" si="20"/>
        <v>0</v>
      </c>
      <c r="E649" s="112" t="e">
        <f t="shared" si="21"/>
        <v>#DIV/0!</v>
      </c>
      <c r="IS649" s="103"/>
    </row>
    <row r="650" spans="1:253" ht="21.75" customHeight="1">
      <c r="A650" s="110" t="s">
        <v>533</v>
      </c>
      <c r="B650" s="110"/>
      <c r="C650" s="110"/>
      <c r="D650" s="111">
        <f t="shared" si="20"/>
        <v>0</v>
      </c>
      <c r="E650" s="112" t="e">
        <f t="shared" si="21"/>
        <v>#DIV/0!</v>
      </c>
      <c r="IS650" s="103"/>
    </row>
    <row r="651" spans="1:253" ht="21.75" customHeight="1">
      <c r="A651" s="110" t="s">
        <v>534</v>
      </c>
      <c r="B651" s="110"/>
      <c r="C651" s="110"/>
      <c r="D651" s="111">
        <f t="shared" si="20"/>
        <v>0</v>
      </c>
      <c r="E651" s="112" t="e">
        <f t="shared" si="21"/>
        <v>#DIV/0!</v>
      </c>
      <c r="IS651" s="103"/>
    </row>
    <row r="652" spans="1:253" ht="21.75" customHeight="1">
      <c r="A652" s="110" t="s">
        <v>535</v>
      </c>
      <c r="B652" s="110"/>
      <c r="C652" s="110"/>
      <c r="D652" s="111">
        <f t="shared" si="20"/>
        <v>0</v>
      </c>
      <c r="E652" s="112" t="e">
        <f t="shared" si="21"/>
        <v>#DIV/0!</v>
      </c>
      <c r="IS652" s="103"/>
    </row>
    <row r="653" spans="1:253" ht="21.75" customHeight="1">
      <c r="A653" s="110" t="s">
        <v>536</v>
      </c>
      <c r="B653" s="110"/>
      <c r="C653" s="110"/>
      <c r="D653" s="111">
        <f t="shared" si="20"/>
        <v>0</v>
      </c>
      <c r="E653" s="112" t="e">
        <f t="shared" si="21"/>
        <v>#DIV/0!</v>
      </c>
      <c r="IS653" s="103"/>
    </row>
    <row r="654" spans="1:253" ht="21.75" customHeight="1">
      <c r="A654" s="110" t="s">
        <v>537</v>
      </c>
      <c r="B654" s="110"/>
      <c r="C654" s="110"/>
      <c r="D654" s="111">
        <f t="shared" si="20"/>
        <v>0</v>
      </c>
      <c r="E654" s="112" t="e">
        <f t="shared" si="21"/>
        <v>#DIV/0!</v>
      </c>
      <c r="IS654" s="103"/>
    </row>
    <row r="655" spans="1:253" ht="21.75" customHeight="1">
      <c r="A655" s="110" t="s">
        <v>538</v>
      </c>
      <c r="B655" s="110"/>
      <c r="C655" s="110"/>
      <c r="D655" s="111">
        <f t="shared" si="20"/>
        <v>0</v>
      </c>
      <c r="E655" s="112" t="e">
        <f t="shared" si="21"/>
        <v>#DIV/0!</v>
      </c>
      <c r="IS655" s="103"/>
    </row>
    <row r="656" spans="1:253" ht="21.75" customHeight="1">
      <c r="A656" s="110" t="s">
        <v>539</v>
      </c>
      <c r="B656" s="110"/>
      <c r="C656" s="110"/>
      <c r="D656" s="111">
        <f t="shared" si="20"/>
        <v>0</v>
      </c>
      <c r="E656" s="112" t="e">
        <f t="shared" si="21"/>
        <v>#DIV/0!</v>
      </c>
      <c r="IS656" s="103"/>
    </row>
    <row r="657" spans="1:253" ht="21.75" customHeight="1">
      <c r="A657" s="110" t="s">
        <v>540</v>
      </c>
      <c r="B657" s="110"/>
      <c r="C657" s="110"/>
      <c r="D657" s="111">
        <f t="shared" si="20"/>
        <v>0</v>
      </c>
      <c r="E657" s="112" t="e">
        <f t="shared" si="21"/>
        <v>#DIV/0!</v>
      </c>
      <c r="IS657" s="103"/>
    </row>
    <row r="658" spans="1:253" ht="21.75" customHeight="1">
      <c r="A658" s="110" t="s">
        <v>541</v>
      </c>
      <c r="B658" s="110"/>
      <c r="C658" s="110"/>
      <c r="D658" s="111">
        <f t="shared" si="20"/>
        <v>0</v>
      </c>
      <c r="E658" s="112" t="e">
        <f t="shared" si="21"/>
        <v>#DIV/0!</v>
      </c>
      <c r="IS658" s="103"/>
    </row>
    <row r="659" spans="1:253" ht="21.75" customHeight="1">
      <c r="A659" s="110" t="s">
        <v>542</v>
      </c>
      <c r="B659" s="110">
        <f>SUM(B660:B662)</f>
        <v>20</v>
      </c>
      <c r="C659" s="110">
        <f>SUM(C660:C662)</f>
        <v>11</v>
      </c>
      <c r="D659" s="111">
        <f t="shared" si="20"/>
        <v>9</v>
      </c>
      <c r="E659" s="112">
        <f t="shared" si="21"/>
        <v>81.81818181818183</v>
      </c>
      <c r="IS659" s="103"/>
    </row>
    <row r="660" spans="1:253" ht="21.75" customHeight="1">
      <c r="A660" s="110" t="s">
        <v>543</v>
      </c>
      <c r="B660" s="110">
        <v>20</v>
      </c>
      <c r="C660" s="110">
        <v>11</v>
      </c>
      <c r="D660" s="111">
        <f t="shared" si="20"/>
        <v>9</v>
      </c>
      <c r="E660" s="112">
        <f t="shared" si="21"/>
        <v>81.81818181818183</v>
      </c>
      <c r="IS660" s="103"/>
    </row>
    <row r="661" spans="1:253" ht="21.75" customHeight="1">
      <c r="A661" s="110" t="s">
        <v>544</v>
      </c>
      <c r="B661" s="110"/>
      <c r="C661" s="110"/>
      <c r="D661" s="111">
        <f t="shared" si="20"/>
        <v>0</v>
      </c>
      <c r="E661" s="112" t="e">
        <f t="shared" si="21"/>
        <v>#DIV/0!</v>
      </c>
      <c r="IS661" s="103"/>
    </row>
    <row r="662" spans="1:253" ht="21.75" customHeight="1">
      <c r="A662" s="110" t="s">
        <v>545</v>
      </c>
      <c r="B662" s="110"/>
      <c r="C662" s="110"/>
      <c r="D662" s="111">
        <f t="shared" si="20"/>
        <v>0</v>
      </c>
      <c r="E662" s="112" t="e">
        <f t="shared" si="21"/>
        <v>#DIV/0!</v>
      </c>
      <c r="IS662" s="103"/>
    </row>
    <row r="663" spans="1:253" ht="21.75" customHeight="1">
      <c r="A663" s="110" t="s">
        <v>546</v>
      </c>
      <c r="B663" s="110">
        <f>SUM(B664:B674)</f>
        <v>117</v>
      </c>
      <c r="C663" s="110">
        <f>SUM(C664:C674)</f>
        <v>157</v>
      </c>
      <c r="D663" s="111">
        <f t="shared" si="20"/>
        <v>-40</v>
      </c>
      <c r="E663" s="112">
        <f t="shared" si="21"/>
        <v>-25.477707006369428</v>
      </c>
      <c r="IS663" s="103"/>
    </row>
    <row r="664" spans="1:253" ht="21.75" customHeight="1">
      <c r="A664" s="110" t="s">
        <v>547</v>
      </c>
      <c r="B664" s="110">
        <v>88</v>
      </c>
      <c r="C664" s="110">
        <v>107</v>
      </c>
      <c r="D664" s="111">
        <f t="shared" si="20"/>
        <v>-19</v>
      </c>
      <c r="E664" s="112">
        <f t="shared" si="21"/>
        <v>-17.75700934579439</v>
      </c>
      <c r="IS664" s="103"/>
    </row>
    <row r="665" spans="1:253" ht="21.75" customHeight="1">
      <c r="A665" s="110" t="s">
        <v>548</v>
      </c>
      <c r="B665" s="110"/>
      <c r="C665" s="110"/>
      <c r="D665" s="111">
        <f t="shared" si="20"/>
        <v>0</v>
      </c>
      <c r="E665" s="112" t="e">
        <f t="shared" si="21"/>
        <v>#DIV/0!</v>
      </c>
      <c r="IS665" s="103"/>
    </row>
    <row r="666" spans="1:253" ht="21.75" customHeight="1">
      <c r="A666" s="110" t="s">
        <v>549</v>
      </c>
      <c r="B666" s="110">
        <v>29</v>
      </c>
      <c r="C666" s="110"/>
      <c r="D666" s="111">
        <f t="shared" si="20"/>
        <v>29</v>
      </c>
      <c r="E666" s="112" t="e">
        <f t="shared" si="21"/>
        <v>#DIV/0!</v>
      </c>
      <c r="IS666" s="103"/>
    </row>
    <row r="667" spans="1:253" ht="21.75" customHeight="1">
      <c r="A667" s="110" t="s">
        <v>550</v>
      </c>
      <c r="B667" s="110"/>
      <c r="C667" s="110"/>
      <c r="D667" s="111">
        <f t="shared" si="20"/>
        <v>0</v>
      </c>
      <c r="E667" s="112" t="e">
        <f t="shared" si="21"/>
        <v>#DIV/0!</v>
      </c>
      <c r="IS667" s="103"/>
    </row>
    <row r="668" spans="1:253" ht="21.75" customHeight="1">
      <c r="A668" s="110" t="s">
        <v>551</v>
      </c>
      <c r="B668" s="110"/>
      <c r="C668" s="110"/>
      <c r="D668" s="111">
        <f t="shared" si="20"/>
        <v>0</v>
      </c>
      <c r="E668" s="112" t="e">
        <f t="shared" si="21"/>
        <v>#DIV/0!</v>
      </c>
      <c r="IS668" s="103"/>
    </row>
    <row r="669" spans="1:253" ht="21.75" customHeight="1">
      <c r="A669" s="110" t="s">
        <v>552</v>
      </c>
      <c r="B669" s="110"/>
      <c r="C669" s="110"/>
      <c r="D669" s="111">
        <f t="shared" si="20"/>
        <v>0</v>
      </c>
      <c r="E669" s="112" t="e">
        <f t="shared" si="21"/>
        <v>#DIV/0!</v>
      </c>
      <c r="IS669" s="103"/>
    </row>
    <row r="670" spans="1:253" ht="21.75" customHeight="1">
      <c r="A670" s="110" t="s">
        <v>553</v>
      </c>
      <c r="B670" s="110"/>
      <c r="C670" s="110"/>
      <c r="D670" s="111">
        <f t="shared" si="20"/>
        <v>0</v>
      </c>
      <c r="E670" s="112" t="e">
        <f t="shared" si="21"/>
        <v>#DIV/0!</v>
      </c>
      <c r="IS670" s="103"/>
    </row>
    <row r="671" spans="1:253" ht="21.75" customHeight="1">
      <c r="A671" s="110" t="s">
        <v>554</v>
      </c>
      <c r="B671" s="110"/>
      <c r="C671" s="110">
        <v>50</v>
      </c>
      <c r="D671" s="111">
        <f t="shared" si="20"/>
        <v>-50</v>
      </c>
      <c r="E671" s="112">
        <f t="shared" si="21"/>
        <v>-100</v>
      </c>
      <c r="IS671" s="103"/>
    </row>
    <row r="672" spans="1:253" ht="21.75" customHeight="1">
      <c r="A672" s="110" t="s">
        <v>555</v>
      </c>
      <c r="B672" s="110"/>
      <c r="C672" s="110"/>
      <c r="D672" s="111">
        <f t="shared" si="20"/>
        <v>0</v>
      </c>
      <c r="E672" s="112" t="e">
        <f t="shared" si="21"/>
        <v>#DIV/0!</v>
      </c>
      <c r="IS672" s="103"/>
    </row>
    <row r="673" spans="1:253" ht="21.75" customHeight="1">
      <c r="A673" s="110" t="s">
        <v>556</v>
      </c>
      <c r="B673" s="110"/>
      <c r="C673" s="110"/>
      <c r="D673" s="111">
        <f t="shared" si="20"/>
        <v>0</v>
      </c>
      <c r="E673" s="112" t="e">
        <f t="shared" si="21"/>
        <v>#DIV/0!</v>
      </c>
      <c r="IS673" s="103"/>
    </row>
    <row r="674" spans="1:253" ht="21.75" customHeight="1">
      <c r="A674" s="110" t="s">
        <v>557</v>
      </c>
      <c r="B674" s="110"/>
      <c r="C674" s="110"/>
      <c r="D674" s="111">
        <f t="shared" si="20"/>
        <v>0</v>
      </c>
      <c r="E674" s="112" t="e">
        <f t="shared" si="21"/>
        <v>#DIV/0!</v>
      </c>
      <c r="IS674" s="103"/>
    </row>
    <row r="675" spans="1:253" ht="21.75" customHeight="1">
      <c r="A675" s="110" t="s">
        <v>558</v>
      </c>
      <c r="B675" s="110">
        <f>SUM(B676:B677)</f>
        <v>0</v>
      </c>
      <c r="C675" s="110">
        <f>SUM(C676:C677)</f>
        <v>0</v>
      </c>
      <c r="D675" s="111">
        <f t="shared" si="20"/>
        <v>0</v>
      </c>
      <c r="E675" s="112" t="e">
        <f t="shared" si="21"/>
        <v>#DIV/0!</v>
      </c>
      <c r="IS675" s="103"/>
    </row>
    <row r="676" spans="1:253" ht="21.75" customHeight="1">
      <c r="A676" s="110" t="s">
        <v>559</v>
      </c>
      <c r="B676" s="110"/>
      <c r="C676" s="110"/>
      <c r="D676" s="111">
        <f t="shared" si="20"/>
        <v>0</v>
      </c>
      <c r="E676" s="112" t="e">
        <f t="shared" si="21"/>
        <v>#DIV/0!</v>
      </c>
      <c r="IS676" s="103"/>
    </row>
    <row r="677" spans="1:253" ht="21.75" customHeight="1">
      <c r="A677" s="110" t="s">
        <v>560</v>
      </c>
      <c r="B677" s="110"/>
      <c r="C677" s="110"/>
      <c r="D677" s="111">
        <f t="shared" si="20"/>
        <v>0</v>
      </c>
      <c r="E677" s="112" t="e">
        <f t="shared" si="21"/>
        <v>#DIV/0!</v>
      </c>
      <c r="IS677" s="103"/>
    </row>
    <row r="678" spans="1:253" ht="21.75" customHeight="1">
      <c r="A678" s="110" t="s">
        <v>561</v>
      </c>
      <c r="B678" s="110">
        <f>SUM(B679:B681)</f>
        <v>114</v>
      </c>
      <c r="C678" s="110">
        <f>SUM(C679:C681)</f>
        <v>90</v>
      </c>
      <c r="D678" s="111">
        <f t="shared" si="20"/>
        <v>24</v>
      </c>
      <c r="E678" s="112">
        <f t="shared" si="21"/>
        <v>26.666666666666668</v>
      </c>
      <c r="IS678" s="103"/>
    </row>
    <row r="679" spans="1:253" ht="21.75" customHeight="1">
      <c r="A679" s="110" t="s">
        <v>562</v>
      </c>
      <c r="B679" s="110"/>
      <c r="C679" s="110"/>
      <c r="D679" s="111">
        <f t="shared" si="20"/>
        <v>0</v>
      </c>
      <c r="E679" s="112" t="e">
        <f t="shared" si="21"/>
        <v>#DIV/0!</v>
      </c>
      <c r="IS679" s="103"/>
    </row>
    <row r="680" spans="1:253" ht="21.75" customHeight="1">
      <c r="A680" s="110" t="s">
        <v>563</v>
      </c>
      <c r="B680" s="110"/>
      <c r="C680" s="110"/>
      <c r="D680" s="111">
        <f t="shared" si="20"/>
        <v>0</v>
      </c>
      <c r="E680" s="112" t="e">
        <f t="shared" si="21"/>
        <v>#DIV/0!</v>
      </c>
      <c r="IS680" s="103"/>
    </row>
    <row r="681" spans="1:253" ht="21.75" customHeight="1">
      <c r="A681" s="110" t="s">
        <v>564</v>
      </c>
      <c r="B681" s="110">
        <v>114</v>
      </c>
      <c r="C681" s="110">
        <v>90</v>
      </c>
      <c r="D681" s="111">
        <f t="shared" si="20"/>
        <v>24</v>
      </c>
      <c r="E681" s="112">
        <f t="shared" si="21"/>
        <v>26.666666666666668</v>
      </c>
      <c r="IS681" s="103"/>
    </row>
    <row r="682" spans="1:253" ht="21.75" customHeight="1">
      <c r="A682" s="110" t="s">
        <v>565</v>
      </c>
      <c r="B682" s="110">
        <f>SUM(B683:B686)</f>
        <v>329</v>
      </c>
      <c r="C682" s="110">
        <f>SUM(C683:C686)</f>
        <v>364</v>
      </c>
      <c r="D682" s="111">
        <f t="shared" si="20"/>
        <v>-35</v>
      </c>
      <c r="E682" s="112">
        <f t="shared" si="21"/>
        <v>-9.615384615384617</v>
      </c>
      <c r="IS682" s="103"/>
    </row>
    <row r="683" spans="1:253" ht="21.75" customHeight="1">
      <c r="A683" s="110" t="s">
        <v>566</v>
      </c>
      <c r="B683" s="110">
        <v>25</v>
      </c>
      <c r="C683" s="110">
        <v>35</v>
      </c>
      <c r="D683" s="111">
        <f t="shared" si="20"/>
        <v>-10</v>
      </c>
      <c r="E683" s="112">
        <f t="shared" si="21"/>
        <v>-28.57142857142857</v>
      </c>
      <c r="IS683" s="103"/>
    </row>
    <row r="684" spans="1:253" ht="21.75" customHeight="1">
      <c r="A684" s="110" t="s">
        <v>567</v>
      </c>
      <c r="B684" s="110">
        <v>303</v>
      </c>
      <c r="C684" s="110">
        <v>329</v>
      </c>
      <c r="D684" s="111">
        <f t="shared" si="20"/>
        <v>-26</v>
      </c>
      <c r="E684" s="112">
        <f t="shared" si="21"/>
        <v>-7.90273556231003</v>
      </c>
      <c r="IS684" s="103"/>
    </row>
    <row r="685" spans="1:253" ht="21.75" customHeight="1">
      <c r="A685" s="110" t="s">
        <v>568</v>
      </c>
      <c r="B685" s="110"/>
      <c r="C685" s="110"/>
      <c r="D685" s="111">
        <f t="shared" si="20"/>
        <v>0</v>
      </c>
      <c r="E685" s="112" t="e">
        <f t="shared" si="21"/>
        <v>#DIV/0!</v>
      </c>
      <c r="IS685" s="103"/>
    </row>
    <row r="686" spans="1:253" ht="21.75" customHeight="1">
      <c r="A686" s="110" t="s">
        <v>569</v>
      </c>
      <c r="B686" s="110">
        <v>1</v>
      </c>
      <c r="C686" s="110"/>
      <c r="D686" s="111">
        <f t="shared" si="20"/>
        <v>1</v>
      </c>
      <c r="E686" s="112" t="e">
        <f t="shared" si="21"/>
        <v>#DIV/0!</v>
      </c>
      <c r="IS686" s="103"/>
    </row>
    <row r="687" spans="1:253" ht="21.75" customHeight="1">
      <c r="A687" s="110" t="s">
        <v>570</v>
      </c>
      <c r="B687" s="110">
        <f>SUM(B688:B690)</f>
        <v>196</v>
      </c>
      <c r="C687" s="110">
        <f>SUM(C688:C690)</f>
        <v>199</v>
      </c>
      <c r="D687" s="111">
        <f aca="true" t="shared" si="22" ref="D687:D750">B687-C687</f>
        <v>-3</v>
      </c>
      <c r="E687" s="112">
        <f aca="true" t="shared" si="23" ref="E687:E750">D687/C687*100</f>
        <v>-1.507537688442211</v>
      </c>
      <c r="IS687" s="103"/>
    </row>
    <row r="688" spans="1:5" ht="21.75" customHeight="1">
      <c r="A688" s="110" t="s">
        <v>571</v>
      </c>
      <c r="B688" s="110"/>
      <c r="C688" s="110"/>
      <c r="D688" s="111">
        <f t="shared" si="22"/>
        <v>0</v>
      </c>
      <c r="E688" s="112" t="e">
        <f t="shared" si="23"/>
        <v>#DIV/0!</v>
      </c>
    </row>
    <row r="689" spans="1:5" ht="21.75" customHeight="1">
      <c r="A689" s="110" t="s">
        <v>572</v>
      </c>
      <c r="B689" s="110"/>
      <c r="C689" s="110"/>
      <c r="D689" s="111">
        <f t="shared" si="22"/>
        <v>0</v>
      </c>
      <c r="E689" s="112" t="e">
        <f t="shared" si="23"/>
        <v>#DIV/0!</v>
      </c>
    </row>
    <row r="690" spans="1:5" ht="21.75" customHeight="1">
      <c r="A690" s="110" t="s">
        <v>573</v>
      </c>
      <c r="B690" s="110">
        <v>196</v>
      </c>
      <c r="C690" s="110">
        <v>199</v>
      </c>
      <c r="D690" s="111">
        <f t="shared" si="22"/>
        <v>-3</v>
      </c>
      <c r="E690" s="112">
        <f t="shared" si="23"/>
        <v>-1.507537688442211</v>
      </c>
    </row>
    <row r="691" spans="1:5" ht="21.75" customHeight="1">
      <c r="A691" s="110" t="s">
        <v>574</v>
      </c>
      <c r="B691" s="110">
        <f>SUM(B692:B694)</f>
        <v>58</v>
      </c>
      <c r="C691" s="110">
        <f>SUM(C692:C694)</f>
        <v>184</v>
      </c>
      <c r="D691" s="111">
        <f t="shared" si="22"/>
        <v>-126</v>
      </c>
      <c r="E691" s="112">
        <f t="shared" si="23"/>
        <v>-68.47826086956522</v>
      </c>
    </row>
    <row r="692" spans="1:5" ht="21.75" customHeight="1">
      <c r="A692" s="110" t="s">
        <v>575</v>
      </c>
      <c r="B692" s="110">
        <v>58</v>
      </c>
      <c r="C692" s="110">
        <v>184</v>
      </c>
      <c r="D692" s="111">
        <f t="shared" si="22"/>
        <v>-126</v>
      </c>
      <c r="E692" s="112">
        <f t="shared" si="23"/>
        <v>-68.47826086956522</v>
      </c>
    </row>
    <row r="693" spans="1:5" ht="21.75" customHeight="1">
      <c r="A693" s="110" t="s">
        <v>576</v>
      </c>
      <c r="B693" s="110"/>
      <c r="C693" s="110"/>
      <c r="D693" s="111">
        <f t="shared" si="22"/>
        <v>0</v>
      </c>
      <c r="E693" s="112" t="e">
        <f t="shared" si="23"/>
        <v>#DIV/0!</v>
      </c>
    </row>
    <row r="694" spans="1:5" ht="21.75" customHeight="1">
      <c r="A694" s="110" t="s">
        <v>577</v>
      </c>
      <c r="B694" s="110"/>
      <c r="C694" s="110"/>
      <c r="D694" s="111">
        <f t="shared" si="22"/>
        <v>0</v>
      </c>
      <c r="E694" s="112" t="e">
        <f t="shared" si="23"/>
        <v>#DIV/0!</v>
      </c>
    </row>
    <row r="695" spans="1:5" ht="21.75" customHeight="1">
      <c r="A695" s="110" t="s">
        <v>578</v>
      </c>
      <c r="B695" s="110">
        <f>SUM(B696:B697)</f>
        <v>0</v>
      </c>
      <c r="C695" s="110">
        <f>SUM(C696:C697)</f>
        <v>0</v>
      </c>
      <c r="D695" s="111">
        <f t="shared" si="22"/>
        <v>0</v>
      </c>
      <c r="E695" s="112" t="e">
        <f t="shared" si="23"/>
        <v>#DIV/0!</v>
      </c>
    </row>
    <row r="696" spans="1:5" ht="21.75" customHeight="1">
      <c r="A696" s="110" t="s">
        <v>579</v>
      </c>
      <c r="B696" s="110"/>
      <c r="C696" s="110"/>
      <c r="D696" s="111">
        <f t="shared" si="22"/>
        <v>0</v>
      </c>
      <c r="E696" s="112" t="e">
        <f t="shared" si="23"/>
        <v>#DIV/0!</v>
      </c>
    </row>
    <row r="697" spans="1:5" ht="21.75" customHeight="1">
      <c r="A697" s="110" t="s">
        <v>580</v>
      </c>
      <c r="B697" s="110"/>
      <c r="C697" s="110"/>
      <c r="D697" s="111">
        <f t="shared" si="22"/>
        <v>0</v>
      </c>
      <c r="E697" s="112" t="e">
        <f t="shared" si="23"/>
        <v>#DIV/0!</v>
      </c>
    </row>
    <row r="698" spans="1:5" ht="21.75" customHeight="1">
      <c r="A698" s="110" t="s">
        <v>581</v>
      </c>
      <c r="B698" s="110">
        <f>SUM(B699:B706)</f>
        <v>0</v>
      </c>
      <c r="C698" s="110">
        <f>SUM(C699:C706)</f>
        <v>0</v>
      </c>
      <c r="D698" s="111">
        <f t="shared" si="22"/>
        <v>0</v>
      </c>
      <c r="E698" s="112" t="e">
        <f t="shared" si="23"/>
        <v>#DIV/0!</v>
      </c>
    </row>
    <row r="699" spans="1:5" ht="21.75" customHeight="1">
      <c r="A699" s="110" t="s">
        <v>78</v>
      </c>
      <c r="B699" s="110"/>
      <c r="C699" s="110"/>
      <c r="D699" s="111">
        <f t="shared" si="22"/>
        <v>0</v>
      </c>
      <c r="E699" s="112" t="e">
        <f t="shared" si="23"/>
        <v>#DIV/0!</v>
      </c>
    </row>
    <row r="700" spans="1:5" ht="21.75" customHeight="1">
      <c r="A700" s="110" t="s">
        <v>79</v>
      </c>
      <c r="B700" s="110"/>
      <c r="C700" s="110"/>
      <c r="D700" s="111">
        <f t="shared" si="22"/>
        <v>0</v>
      </c>
      <c r="E700" s="112" t="e">
        <f t="shared" si="23"/>
        <v>#DIV/0!</v>
      </c>
    </row>
    <row r="701" spans="1:5" ht="21.75" customHeight="1">
      <c r="A701" s="110" t="s">
        <v>80</v>
      </c>
      <c r="B701" s="110"/>
      <c r="C701" s="110"/>
      <c r="D701" s="111">
        <f t="shared" si="22"/>
        <v>0</v>
      </c>
      <c r="E701" s="112" t="e">
        <f t="shared" si="23"/>
        <v>#DIV/0!</v>
      </c>
    </row>
    <row r="702" spans="1:5" ht="21.75" customHeight="1">
      <c r="A702" s="110" t="s">
        <v>120</v>
      </c>
      <c r="B702" s="110"/>
      <c r="C702" s="110"/>
      <c r="D702" s="111">
        <f t="shared" si="22"/>
        <v>0</v>
      </c>
      <c r="E702" s="112" t="e">
        <f t="shared" si="23"/>
        <v>#DIV/0!</v>
      </c>
    </row>
    <row r="703" spans="1:5" ht="21.75" customHeight="1">
      <c r="A703" s="110" t="s">
        <v>582</v>
      </c>
      <c r="B703" s="110"/>
      <c r="C703" s="110"/>
      <c r="D703" s="111">
        <f t="shared" si="22"/>
        <v>0</v>
      </c>
      <c r="E703" s="112" t="e">
        <f t="shared" si="23"/>
        <v>#DIV/0!</v>
      </c>
    </row>
    <row r="704" spans="1:5" ht="21.75" customHeight="1">
      <c r="A704" s="110" t="s">
        <v>583</v>
      </c>
      <c r="B704" s="110"/>
      <c r="C704" s="110"/>
      <c r="D704" s="111">
        <f t="shared" si="22"/>
        <v>0</v>
      </c>
      <c r="E704" s="112" t="e">
        <f t="shared" si="23"/>
        <v>#DIV/0!</v>
      </c>
    </row>
    <row r="705" spans="1:5" ht="21.75" customHeight="1">
      <c r="A705" s="110" t="s">
        <v>87</v>
      </c>
      <c r="B705" s="110"/>
      <c r="C705" s="110"/>
      <c r="D705" s="111">
        <f t="shared" si="22"/>
        <v>0</v>
      </c>
      <c r="E705" s="112" t="e">
        <f t="shared" si="23"/>
        <v>#DIV/0!</v>
      </c>
    </row>
    <row r="706" spans="1:5" ht="21.75" customHeight="1">
      <c r="A706" s="110" t="s">
        <v>584</v>
      </c>
      <c r="B706" s="110"/>
      <c r="C706" s="110"/>
      <c r="D706" s="111">
        <f t="shared" si="22"/>
        <v>0</v>
      </c>
      <c r="E706" s="112" t="e">
        <f t="shared" si="23"/>
        <v>#DIV/0!</v>
      </c>
    </row>
    <row r="707" spans="1:5" ht="21.75" customHeight="1">
      <c r="A707" s="110" t="s">
        <v>585</v>
      </c>
      <c r="B707" s="110">
        <f>SUM(B708)</f>
        <v>0</v>
      </c>
      <c r="C707" s="110">
        <f>SUM(C708)</f>
        <v>0</v>
      </c>
      <c r="D707" s="111">
        <f t="shared" si="22"/>
        <v>0</v>
      </c>
      <c r="E707" s="112" t="e">
        <f t="shared" si="23"/>
        <v>#DIV/0!</v>
      </c>
    </row>
    <row r="708" spans="1:5" ht="21.75" customHeight="1">
      <c r="A708" s="110" t="s">
        <v>586</v>
      </c>
      <c r="B708" s="110"/>
      <c r="C708" s="110"/>
      <c r="D708" s="111">
        <f t="shared" si="22"/>
        <v>0</v>
      </c>
      <c r="E708" s="112" t="e">
        <f t="shared" si="23"/>
        <v>#DIV/0!</v>
      </c>
    </row>
    <row r="709" spans="1:5" ht="21.75" customHeight="1">
      <c r="A709" s="122" t="s">
        <v>587</v>
      </c>
      <c r="B709" s="110">
        <f>SUM(B710)</f>
        <v>9</v>
      </c>
      <c r="C709" s="110">
        <f>SUM(C710)</f>
        <v>0</v>
      </c>
      <c r="D709" s="111">
        <f t="shared" si="22"/>
        <v>9</v>
      </c>
      <c r="E709" s="112" t="e">
        <f t="shared" si="23"/>
        <v>#DIV/0!</v>
      </c>
    </row>
    <row r="710" spans="1:5" ht="21.75" customHeight="1">
      <c r="A710" s="122" t="s">
        <v>588</v>
      </c>
      <c r="B710" s="110">
        <v>9</v>
      </c>
      <c r="C710" s="110"/>
      <c r="D710" s="111">
        <f t="shared" si="22"/>
        <v>9</v>
      </c>
      <c r="E710" s="112" t="e">
        <f t="shared" si="23"/>
        <v>#DIV/0!</v>
      </c>
    </row>
    <row r="711" spans="1:5" ht="21.75" customHeight="1">
      <c r="A711" s="122" t="s">
        <v>589</v>
      </c>
      <c r="B711" s="110">
        <f>SUBTOTAL(9,B712,B721,B725,B733,B739,B746,B752,B755,B758,B759,B760,B766,B767,B768,B783)</f>
        <v>0</v>
      </c>
      <c r="C711" s="110">
        <f>SUBTOTAL(9,C712,C721,C725,C733,C739,C746,C752,C755,C758,C759,C760,C766,C767,C768,C783)</f>
        <v>0</v>
      </c>
      <c r="D711" s="111">
        <f t="shared" si="22"/>
        <v>0</v>
      </c>
      <c r="E711" s="112" t="e">
        <f t="shared" si="23"/>
        <v>#DIV/0!</v>
      </c>
    </row>
    <row r="712" spans="1:5" ht="21.75" customHeight="1">
      <c r="A712" s="122" t="s">
        <v>590</v>
      </c>
      <c r="B712" s="110">
        <f>SUM(B713:B720)</f>
        <v>0</v>
      </c>
      <c r="C712" s="110">
        <f>SUM(C713:C720)</f>
        <v>0</v>
      </c>
      <c r="D712" s="111">
        <f t="shared" si="22"/>
        <v>0</v>
      </c>
      <c r="E712" s="112" t="e">
        <f t="shared" si="23"/>
        <v>#DIV/0!</v>
      </c>
    </row>
    <row r="713" spans="1:5" ht="21.75" customHeight="1">
      <c r="A713" s="122" t="s">
        <v>78</v>
      </c>
      <c r="B713" s="110"/>
      <c r="C713" s="110"/>
      <c r="D713" s="111">
        <f t="shared" si="22"/>
        <v>0</v>
      </c>
      <c r="E713" s="112" t="e">
        <f t="shared" si="23"/>
        <v>#DIV/0!</v>
      </c>
    </row>
    <row r="714" spans="1:5" ht="21.75" customHeight="1">
      <c r="A714" s="122" t="s">
        <v>79</v>
      </c>
      <c r="B714" s="110"/>
      <c r="C714" s="110"/>
      <c r="D714" s="111">
        <f t="shared" si="22"/>
        <v>0</v>
      </c>
      <c r="E714" s="112" t="e">
        <f t="shared" si="23"/>
        <v>#DIV/0!</v>
      </c>
    </row>
    <row r="715" spans="1:5" ht="21.75" customHeight="1">
      <c r="A715" s="122" t="s">
        <v>80</v>
      </c>
      <c r="B715" s="110"/>
      <c r="C715" s="110"/>
      <c r="D715" s="111">
        <f t="shared" si="22"/>
        <v>0</v>
      </c>
      <c r="E715" s="112" t="e">
        <f t="shared" si="23"/>
        <v>#DIV/0!</v>
      </c>
    </row>
    <row r="716" spans="1:5" ht="21.75" customHeight="1">
      <c r="A716" s="122" t="s">
        <v>591</v>
      </c>
      <c r="B716" s="110"/>
      <c r="C716" s="110"/>
      <c r="D716" s="111">
        <f t="shared" si="22"/>
        <v>0</v>
      </c>
      <c r="E716" s="112" t="e">
        <f t="shared" si="23"/>
        <v>#DIV/0!</v>
      </c>
    </row>
    <row r="717" spans="1:5" ht="21.75" customHeight="1">
      <c r="A717" s="122" t="s">
        <v>592</v>
      </c>
      <c r="B717" s="110"/>
      <c r="C717" s="110"/>
      <c r="D717" s="111">
        <f t="shared" si="22"/>
        <v>0</v>
      </c>
      <c r="E717" s="112" t="e">
        <f t="shared" si="23"/>
        <v>#DIV/0!</v>
      </c>
    </row>
    <row r="718" spans="1:5" ht="21.75" customHeight="1">
      <c r="A718" s="122" t="s">
        <v>593</v>
      </c>
      <c r="B718" s="110"/>
      <c r="C718" s="110"/>
      <c r="D718" s="111">
        <f t="shared" si="22"/>
        <v>0</v>
      </c>
      <c r="E718" s="112" t="e">
        <f t="shared" si="23"/>
        <v>#DIV/0!</v>
      </c>
    </row>
    <row r="719" spans="1:5" ht="21.75" customHeight="1">
      <c r="A719" s="122" t="s">
        <v>594</v>
      </c>
      <c r="B719" s="110"/>
      <c r="C719" s="110"/>
      <c r="D719" s="111">
        <f t="shared" si="22"/>
        <v>0</v>
      </c>
      <c r="E719" s="112" t="e">
        <f t="shared" si="23"/>
        <v>#DIV/0!</v>
      </c>
    </row>
    <row r="720" spans="1:5" ht="21.75" customHeight="1">
      <c r="A720" s="122" t="s">
        <v>595</v>
      </c>
      <c r="B720" s="110"/>
      <c r="C720" s="110"/>
      <c r="D720" s="111">
        <f t="shared" si="22"/>
        <v>0</v>
      </c>
      <c r="E720" s="112" t="e">
        <f t="shared" si="23"/>
        <v>#DIV/0!</v>
      </c>
    </row>
    <row r="721" spans="1:5" ht="21.75" customHeight="1">
      <c r="A721" s="122" t="s">
        <v>596</v>
      </c>
      <c r="B721" s="110">
        <f>SUM(B722:B724)</f>
        <v>0</v>
      </c>
      <c r="C721" s="110">
        <f>SUM(C722:C724)</f>
        <v>0</v>
      </c>
      <c r="D721" s="111">
        <f t="shared" si="22"/>
        <v>0</v>
      </c>
      <c r="E721" s="112" t="e">
        <f t="shared" si="23"/>
        <v>#DIV/0!</v>
      </c>
    </row>
    <row r="722" spans="1:5" ht="21.75" customHeight="1">
      <c r="A722" s="122" t="s">
        <v>597</v>
      </c>
      <c r="B722" s="110"/>
      <c r="C722" s="110"/>
      <c r="D722" s="111">
        <f t="shared" si="22"/>
        <v>0</v>
      </c>
      <c r="E722" s="112" t="e">
        <f t="shared" si="23"/>
        <v>#DIV/0!</v>
      </c>
    </row>
    <row r="723" spans="1:5" ht="21.75" customHeight="1">
      <c r="A723" s="122" t="s">
        <v>598</v>
      </c>
      <c r="B723" s="110"/>
      <c r="C723" s="110"/>
      <c r="D723" s="111">
        <f t="shared" si="22"/>
        <v>0</v>
      </c>
      <c r="E723" s="112" t="e">
        <f t="shared" si="23"/>
        <v>#DIV/0!</v>
      </c>
    </row>
    <row r="724" spans="1:5" ht="21.75" customHeight="1">
      <c r="A724" s="122" t="s">
        <v>599</v>
      </c>
      <c r="B724" s="110"/>
      <c r="C724" s="110"/>
      <c r="D724" s="111">
        <f t="shared" si="22"/>
        <v>0</v>
      </c>
      <c r="E724" s="112" t="e">
        <f t="shared" si="23"/>
        <v>#DIV/0!</v>
      </c>
    </row>
    <row r="725" spans="1:5" ht="21.75" customHeight="1">
      <c r="A725" s="122" t="s">
        <v>600</v>
      </c>
      <c r="B725" s="110">
        <f>SUM(B726:B732)</f>
        <v>0</v>
      </c>
      <c r="C725" s="110">
        <f>SUM(C726:C732)</f>
        <v>0</v>
      </c>
      <c r="D725" s="111">
        <f t="shared" si="22"/>
        <v>0</v>
      </c>
      <c r="E725" s="112" t="e">
        <f t="shared" si="23"/>
        <v>#DIV/0!</v>
      </c>
    </row>
    <row r="726" spans="1:5" ht="21.75" customHeight="1">
      <c r="A726" s="122" t="s">
        <v>601</v>
      </c>
      <c r="B726" s="110"/>
      <c r="C726" s="110"/>
      <c r="D726" s="111">
        <f t="shared" si="22"/>
        <v>0</v>
      </c>
      <c r="E726" s="112" t="e">
        <f t="shared" si="23"/>
        <v>#DIV/0!</v>
      </c>
    </row>
    <row r="727" spans="1:5" ht="21.75" customHeight="1">
      <c r="A727" s="122" t="s">
        <v>602</v>
      </c>
      <c r="B727" s="110"/>
      <c r="C727" s="110"/>
      <c r="D727" s="111">
        <f t="shared" si="22"/>
        <v>0</v>
      </c>
      <c r="E727" s="112" t="e">
        <f t="shared" si="23"/>
        <v>#DIV/0!</v>
      </c>
    </row>
    <row r="728" spans="1:5" ht="21.75" customHeight="1">
      <c r="A728" s="122" t="s">
        <v>603</v>
      </c>
      <c r="B728" s="110"/>
      <c r="C728" s="110"/>
      <c r="D728" s="111">
        <f t="shared" si="22"/>
        <v>0</v>
      </c>
      <c r="E728" s="112" t="e">
        <f t="shared" si="23"/>
        <v>#DIV/0!</v>
      </c>
    </row>
    <row r="729" spans="1:5" ht="21.75" customHeight="1">
      <c r="A729" s="122" t="s">
        <v>604</v>
      </c>
      <c r="B729" s="110"/>
      <c r="C729" s="110"/>
      <c r="D729" s="111">
        <f t="shared" si="22"/>
        <v>0</v>
      </c>
      <c r="E729" s="112" t="e">
        <f t="shared" si="23"/>
        <v>#DIV/0!</v>
      </c>
    </row>
    <row r="730" spans="1:5" ht="21.75" customHeight="1">
      <c r="A730" s="122" t="s">
        <v>605</v>
      </c>
      <c r="B730" s="110"/>
      <c r="C730" s="110"/>
      <c r="D730" s="111">
        <f t="shared" si="22"/>
        <v>0</v>
      </c>
      <c r="E730" s="112" t="e">
        <f t="shared" si="23"/>
        <v>#DIV/0!</v>
      </c>
    </row>
    <row r="731" spans="1:5" ht="21.75" customHeight="1">
      <c r="A731" s="122" t="s">
        <v>606</v>
      </c>
      <c r="B731" s="110"/>
      <c r="C731" s="110"/>
      <c r="D731" s="111">
        <f t="shared" si="22"/>
        <v>0</v>
      </c>
      <c r="E731" s="112" t="e">
        <f t="shared" si="23"/>
        <v>#DIV/0!</v>
      </c>
    </row>
    <row r="732" spans="1:5" ht="21.75" customHeight="1">
      <c r="A732" s="122" t="s">
        <v>607</v>
      </c>
      <c r="B732" s="110"/>
      <c r="C732" s="110"/>
      <c r="D732" s="111">
        <f t="shared" si="22"/>
        <v>0</v>
      </c>
      <c r="E732" s="112" t="e">
        <f t="shared" si="23"/>
        <v>#DIV/0!</v>
      </c>
    </row>
    <row r="733" spans="1:5" ht="21.75" customHeight="1">
      <c r="A733" s="122" t="s">
        <v>608</v>
      </c>
      <c r="B733" s="110">
        <f>SUM(B734:B738)</f>
        <v>0</v>
      </c>
      <c r="C733" s="110">
        <f>SUM(C734:C738)</f>
        <v>0</v>
      </c>
      <c r="D733" s="111">
        <f t="shared" si="22"/>
        <v>0</v>
      </c>
      <c r="E733" s="112" t="e">
        <f t="shared" si="23"/>
        <v>#DIV/0!</v>
      </c>
    </row>
    <row r="734" spans="1:5" ht="21.75" customHeight="1">
      <c r="A734" s="122" t="s">
        <v>609</v>
      </c>
      <c r="B734" s="110"/>
      <c r="C734" s="110"/>
      <c r="D734" s="111">
        <f t="shared" si="22"/>
        <v>0</v>
      </c>
      <c r="E734" s="112" t="e">
        <f t="shared" si="23"/>
        <v>#DIV/0!</v>
      </c>
    </row>
    <row r="735" spans="1:5" ht="21.75" customHeight="1">
      <c r="A735" s="122" t="s">
        <v>610</v>
      </c>
      <c r="B735" s="110"/>
      <c r="C735" s="110"/>
      <c r="D735" s="111">
        <f t="shared" si="22"/>
        <v>0</v>
      </c>
      <c r="E735" s="112" t="e">
        <f t="shared" si="23"/>
        <v>#DIV/0!</v>
      </c>
    </row>
    <row r="736" spans="1:5" ht="21.75" customHeight="1">
      <c r="A736" s="122" t="s">
        <v>611</v>
      </c>
      <c r="B736" s="110"/>
      <c r="C736" s="110"/>
      <c r="D736" s="111">
        <f t="shared" si="22"/>
        <v>0</v>
      </c>
      <c r="E736" s="112" t="e">
        <f t="shared" si="23"/>
        <v>#DIV/0!</v>
      </c>
    </row>
    <row r="737" spans="1:5" ht="21.75" customHeight="1">
      <c r="A737" s="122" t="s">
        <v>612</v>
      </c>
      <c r="B737" s="110"/>
      <c r="C737" s="110"/>
      <c r="D737" s="111">
        <f t="shared" si="22"/>
        <v>0</v>
      </c>
      <c r="E737" s="112" t="e">
        <f t="shared" si="23"/>
        <v>#DIV/0!</v>
      </c>
    </row>
    <row r="738" spans="1:5" ht="21.75" customHeight="1">
      <c r="A738" s="122" t="s">
        <v>613</v>
      </c>
      <c r="B738" s="110"/>
      <c r="C738" s="110"/>
      <c r="D738" s="111">
        <f t="shared" si="22"/>
        <v>0</v>
      </c>
      <c r="E738" s="112" t="e">
        <f t="shared" si="23"/>
        <v>#DIV/0!</v>
      </c>
    </row>
    <row r="739" spans="1:5" ht="21.75" customHeight="1">
      <c r="A739" s="122" t="s">
        <v>614</v>
      </c>
      <c r="B739" s="110">
        <f>SUM(B740:B745)</f>
        <v>0</v>
      </c>
      <c r="C739" s="110">
        <f>SUM(C740:C745)</f>
        <v>0</v>
      </c>
      <c r="D739" s="111">
        <f t="shared" si="22"/>
        <v>0</v>
      </c>
      <c r="E739" s="112" t="e">
        <f t="shared" si="23"/>
        <v>#DIV/0!</v>
      </c>
    </row>
    <row r="740" spans="1:5" ht="21.75" customHeight="1">
      <c r="A740" s="122" t="s">
        <v>615</v>
      </c>
      <c r="B740" s="110"/>
      <c r="C740" s="110"/>
      <c r="D740" s="111">
        <f t="shared" si="22"/>
        <v>0</v>
      </c>
      <c r="E740" s="112" t="e">
        <f t="shared" si="23"/>
        <v>#DIV/0!</v>
      </c>
    </row>
    <row r="741" spans="1:5" ht="21.75" customHeight="1">
      <c r="A741" s="122" t="s">
        <v>616</v>
      </c>
      <c r="B741" s="110"/>
      <c r="C741" s="110"/>
      <c r="D741" s="111">
        <f t="shared" si="22"/>
        <v>0</v>
      </c>
      <c r="E741" s="112" t="e">
        <f t="shared" si="23"/>
        <v>#DIV/0!</v>
      </c>
    </row>
    <row r="742" spans="1:5" ht="21.75" customHeight="1">
      <c r="A742" s="122" t="s">
        <v>617</v>
      </c>
      <c r="B742" s="110"/>
      <c r="C742" s="110"/>
      <c r="D742" s="111">
        <f t="shared" si="22"/>
        <v>0</v>
      </c>
      <c r="E742" s="112" t="e">
        <f t="shared" si="23"/>
        <v>#DIV/0!</v>
      </c>
    </row>
    <row r="743" spans="1:5" ht="21.75" customHeight="1">
      <c r="A743" s="122" t="s">
        <v>618</v>
      </c>
      <c r="B743" s="110"/>
      <c r="C743" s="110"/>
      <c r="D743" s="111">
        <f t="shared" si="22"/>
        <v>0</v>
      </c>
      <c r="E743" s="112" t="e">
        <f t="shared" si="23"/>
        <v>#DIV/0!</v>
      </c>
    </row>
    <row r="744" spans="1:5" ht="21.75" customHeight="1">
      <c r="A744" s="122" t="s">
        <v>619</v>
      </c>
      <c r="B744" s="110"/>
      <c r="C744" s="110"/>
      <c r="D744" s="111">
        <f t="shared" si="22"/>
        <v>0</v>
      </c>
      <c r="E744" s="112" t="e">
        <f t="shared" si="23"/>
        <v>#DIV/0!</v>
      </c>
    </row>
    <row r="745" spans="1:5" ht="21.75" customHeight="1">
      <c r="A745" s="122" t="s">
        <v>620</v>
      </c>
      <c r="B745" s="110"/>
      <c r="C745" s="110"/>
      <c r="D745" s="111">
        <f t="shared" si="22"/>
        <v>0</v>
      </c>
      <c r="E745" s="112" t="e">
        <f t="shared" si="23"/>
        <v>#DIV/0!</v>
      </c>
    </row>
    <row r="746" spans="1:5" ht="21.75" customHeight="1">
      <c r="A746" s="122" t="s">
        <v>621</v>
      </c>
      <c r="B746" s="110">
        <f>SUM(B747:B751)</f>
        <v>0</v>
      </c>
      <c r="C746" s="110">
        <f>SUM(C747:C751)</f>
        <v>0</v>
      </c>
      <c r="D746" s="111">
        <f t="shared" si="22"/>
        <v>0</v>
      </c>
      <c r="E746" s="112" t="e">
        <f t="shared" si="23"/>
        <v>#DIV/0!</v>
      </c>
    </row>
    <row r="747" spans="1:5" ht="21.75" customHeight="1">
      <c r="A747" s="122" t="s">
        <v>622</v>
      </c>
      <c r="B747" s="110"/>
      <c r="C747" s="110"/>
      <c r="D747" s="111">
        <f t="shared" si="22"/>
        <v>0</v>
      </c>
      <c r="E747" s="112" t="e">
        <f t="shared" si="23"/>
        <v>#DIV/0!</v>
      </c>
    </row>
    <row r="748" spans="1:5" ht="21.75" customHeight="1">
      <c r="A748" s="122" t="s">
        <v>623</v>
      </c>
      <c r="B748" s="110"/>
      <c r="C748" s="110"/>
      <c r="D748" s="111">
        <f t="shared" si="22"/>
        <v>0</v>
      </c>
      <c r="E748" s="112" t="e">
        <f t="shared" si="23"/>
        <v>#DIV/0!</v>
      </c>
    </row>
    <row r="749" spans="1:5" ht="21.75" customHeight="1">
      <c r="A749" s="122" t="s">
        <v>624</v>
      </c>
      <c r="B749" s="110"/>
      <c r="C749" s="110"/>
      <c r="D749" s="111">
        <f t="shared" si="22"/>
        <v>0</v>
      </c>
      <c r="E749" s="112" t="e">
        <f t="shared" si="23"/>
        <v>#DIV/0!</v>
      </c>
    </row>
    <row r="750" spans="1:5" ht="21.75" customHeight="1">
      <c r="A750" s="122" t="s">
        <v>625</v>
      </c>
      <c r="B750" s="110"/>
      <c r="C750" s="110"/>
      <c r="D750" s="111">
        <f t="shared" si="22"/>
        <v>0</v>
      </c>
      <c r="E750" s="112" t="e">
        <f t="shared" si="23"/>
        <v>#DIV/0!</v>
      </c>
    </row>
    <row r="751" spans="1:5" ht="21.75" customHeight="1">
      <c r="A751" s="122" t="s">
        <v>626</v>
      </c>
      <c r="B751" s="110"/>
      <c r="C751" s="110"/>
      <c r="D751" s="111">
        <f aca="true" t="shared" si="24" ref="D751:D814">B751-C751</f>
        <v>0</v>
      </c>
      <c r="E751" s="112" t="e">
        <f aca="true" t="shared" si="25" ref="E751:E814">D751/C751*100</f>
        <v>#DIV/0!</v>
      </c>
    </row>
    <row r="752" spans="1:5" ht="21.75" customHeight="1">
      <c r="A752" s="122" t="s">
        <v>627</v>
      </c>
      <c r="B752" s="110">
        <f>SUM(B753:B754)</f>
        <v>0</v>
      </c>
      <c r="C752" s="110">
        <f>SUM(C753:C754)</f>
        <v>0</v>
      </c>
      <c r="D752" s="111">
        <f t="shared" si="24"/>
        <v>0</v>
      </c>
      <c r="E752" s="112" t="e">
        <f t="shared" si="25"/>
        <v>#DIV/0!</v>
      </c>
    </row>
    <row r="753" spans="1:5" ht="21.75" customHeight="1">
      <c r="A753" s="122" t="s">
        <v>628</v>
      </c>
      <c r="B753" s="110"/>
      <c r="C753" s="110"/>
      <c r="D753" s="111">
        <f t="shared" si="24"/>
        <v>0</v>
      </c>
      <c r="E753" s="112" t="e">
        <f t="shared" si="25"/>
        <v>#DIV/0!</v>
      </c>
    </row>
    <row r="754" spans="1:5" ht="21.75" customHeight="1">
      <c r="A754" s="122" t="s">
        <v>629</v>
      </c>
      <c r="B754" s="110"/>
      <c r="C754" s="110"/>
      <c r="D754" s="111">
        <f t="shared" si="24"/>
        <v>0</v>
      </c>
      <c r="E754" s="112" t="e">
        <f t="shared" si="25"/>
        <v>#DIV/0!</v>
      </c>
    </row>
    <row r="755" spans="1:5" ht="21.75" customHeight="1">
      <c r="A755" s="122" t="s">
        <v>630</v>
      </c>
      <c r="B755" s="110">
        <f>SUM(B756:B757)</f>
        <v>0</v>
      </c>
      <c r="C755" s="110">
        <f>SUM(C756:C757)</f>
        <v>0</v>
      </c>
      <c r="D755" s="111">
        <f t="shared" si="24"/>
        <v>0</v>
      </c>
      <c r="E755" s="112" t="e">
        <f t="shared" si="25"/>
        <v>#DIV/0!</v>
      </c>
    </row>
    <row r="756" spans="1:5" ht="21.75" customHeight="1">
      <c r="A756" s="122" t="s">
        <v>631</v>
      </c>
      <c r="B756" s="110"/>
      <c r="C756" s="110"/>
      <c r="D756" s="111">
        <f t="shared" si="24"/>
        <v>0</v>
      </c>
      <c r="E756" s="112" t="e">
        <f t="shared" si="25"/>
        <v>#DIV/0!</v>
      </c>
    </row>
    <row r="757" spans="1:5" ht="21.75" customHeight="1">
      <c r="A757" s="122" t="s">
        <v>632</v>
      </c>
      <c r="B757" s="110"/>
      <c r="C757" s="110"/>
      <c r="D757" s="111">
        <f t="shared" si="24"/>
        <v>0</v>
      </c>
      <c r="E757" s="112" t="e">
        <f t="shared" si="25"/>
        <v>#DIV/0!</v>
      </c>
    </row>
    <row r="758" spans="1:5" ht="21.75" customHeight="1">
      <c r="A758" s="122" t="s">
        <v>633</v>
      </c>
      <c r="B758" s="110"/>
      <c r="C758" s="110"/>
      <c r="D758" s="111">
        <f t="shared" si="24"/>
        <v>0</v>
      </c>
      <c r="E758" s="112" t="e">
        <f t="shared" si="25"/>
        <v>#DIV/0!</v>
      </c>
    </row>
    <row r="759" spans="1:5" ht="21.75" customHeight="1">
      <c r="A759" s="122" t="s">
        <v>634</v>
      </c>
      <c r="B759" s="110"/>
      <c r="C759" s="110"/>
      <c r="D759" s="111">
        <f t="shared" si="24"/>
        <v>0</v>
      </c>
      <c r="E759" s="112" t="e">
        <f t="shared" si="25"/>
        <v>#DIV/0!</v>
      </c>
    </row>
    <row r="760" spans="1:5" ht="21.75" customHeight="1">
      <c r="A760" s="122" t="s">
        <v>635</v>
      </c>
      <c r="B760" s="110">
        <f>SUM(B761:B765)</f>
        <v>0</v>
      </c>
      <c r="C760" s="110">
        <f>SUM(C761:C765)</f>
        <v>0</v>
      </c>
      <c r="D760" s="111">
        <f t="shared" si="24"/>
        <v>0</v>
      </c>
      <c r="E760" s="112" t="e">
        <f t="shared" si="25"/>
        <v>#DIV/0!</v>
      </c>
    </row>
    <row r="761" spans="1:5" ht="21.75" customHeight="1">
      <c r="A761" s="122" t="s">
        <v>636</v>
      </c>
      <c r="B761" s="110"/>
      <c r="C761" s="110"/>
      <c r="D761" s="111">
        <f t="shared" si="24"/>
        <v>0</v>
      </c>
      <c r="E761" s="112" t="e">
        <f t="shared" si="25"/>
        <v>#DIV/0!</v>
      </c>
    </row>
    <row r="762" spans="1:5" ht="21.75" customHeight="1">
      <c r="A762" s="122" t="s">
        <v>637</v>
      </c>
      <c r="B762" s="110"/>
      <c r="C762" s="110"/>
      <c r="D762" s="111">
        <f t="shared" si="24"/>
        <v>0</v>
      </c>
      <c r="E762" s="112" t="e">
        <f t="shared" si="25"/>
        <v>#DIV/0!</v>
      </c>
    </row>
    <row r="763" spans="1:5" ht="21.75" customHeight="1">
      <c r="A763" s="122" t="s">
        <v>638</v>
      </c>
      <c r="B763" s="110"/>
      <c r="C763" s="110"/>
      <c r="D763" s="111">
        <f t="shared" si="24"/>
        <v>0</v>
      </c>
      <c r="E763" s="112" t="e">
        <f t="shared" si="25"/>
        <v>#DIV/0!</v>
      </c>
    </row>
    <row r="764" spans="1:5" ht="21.75" customHeight="1">
      <c r="A764" s="122" t="s">
        <v>639</v>
      </c>
      <c r="B764" s="110"/>
      <c r="C764" s="110"/>
      <c r="D764" s="111">
        <f t="shared" si="24"/>
        <v>0</v>
      </c>
      <c r="E764" s="112" t="e">
        <f t="shared" si="25"/>
        <v>#DIV/0!</v>
      </c>
    </row>
    <row r="765" spans="1:5" ht="21.75" customHeight="1">
      <c r="A765" s="122" t="s">
        <v>640</v>
      </c>
      <c r="B765" s="110"/>
      <c r="C765" s="110"/>
      <c r="D765" s="111">
        <f t="shared" si="24"/>
        <v>0</v>
      </c>
      <c r="E765" s="112" t="e">
        <f t="shared" si="25"/>
        <v>#DIV/0!</v>
      </c>
    </row>
    <row r="766" spans="1:5" ht="21.75" customHeight="1">
      <c r="A766" s="122" t="s">
        <v>641</v>
      </c>
      <c r="B766" s="110"/>
      <c r="C766" s="110"/>
      <c r="D766" s="111">
        <f t="shared" si="24"/>
        <v>0</v>
      </c>
      <c r="E766" s="112" t="e">
        <f t="shared" si="25"/>
        <v>#DIV/0!</v>
      </c>
    </row>
    <row r="767" spans="1:5" ht="21.75" customHeight="1">
      <c r="A767" s="122" t="s">
        <v>642</v>
      </c>
      <c r="B767" s="110"/>
      <c r="C767" s="110"/>
      <c r="D767" s="111">
        <f t="shared" si="24"/>
        <v>0</v>
      </c>
      <c r="E767" s="112" t="e">
        <f t="shared" si="25"/>
        <v>#DIV/0!</v>
      </c>
    </row>
    <row r="768" spans="1:5" ht="21.75" customHeight="1">
      <c r="A768" s="122" t="s">
        <v>643</v>
      </c>
      <c r="B768" s="110">
        <f>SUM(B769:B782)</f>
        <v>0</v>
      </c>
      <c r="C768" s="110">
        <f>SUM(C769:C782)</f>
        <v>0</v>
      </c>
      <c r="D768" s="111">
        <f t="shared" si="24"/>
        <v>0</v>
      </c>
      <c r="E768" s="112" t="e">
        <f t="shared" si="25"/>
        <v>#DIV/0!</v>
      </c>
    </row>
    <row r="769" spans="1:5" ht="21.75" customHeight="1">
      <c r="A769" s="122" t="s">
        <v>78</v>
      </c>
      <c r="B769" s="110"/>
      <c r="C769" s="110"/>
      <c r="D769" s="111">
        <f t="shared" si="24"/>
        <v>0</v>
      </c>
      <c r="E769" s="112" t="e">
        <f t="shared" si="25"/>
        <v>#DIV/0!</v>
      </c>
    </row>
    <row r="770" spans="1:5" ht="21.75" customHeight="1">
      <c r="A770" s="122" t="s">
        <v>79</v>
      </c>
      <c r="B770" s="110"/>
      <c r="C770" s="110"/>
      <c r="D770" s="111">
        <f t="shared" si="24"/>
        <v>0</v>
      </c>
      <c r="E770" s="112" t="e">
        <f t="shared" si="25"/>
        <v>#DIV/0!</v>
      </c>
    </row>
    <row r="771" spans="1:5" ht="21.75" customHeight="1">
      <c r="A771" s="122" t="s">
        <v>80</v>
      </c>
      <c r="B771" s="110"/>
      <c r="C771" s="110"/>
      <c r="D771" s="111">
        <f t="shared" si="24"/>
        <v>0</v>
      </c>
      <c r="E771" s="112" t="e">
        <f t="shared" si="25"/>
        <v>#DIV/0!</v>
      </c>
    </row>
    <row r="772" spans="1:5" ht="21.75" customHeight="1">
      <c r="A772" s="122" t="s">
        <v>644</v>
      </c>
      <c r="B772" s="110"/>
      <c r="C772" s="110"/>
      <c r="D772" s="111">
        <f t="shared" si="24"/>
        <v>0</v>
      </c>
      <c r="E772" s="112" t="e">
        <f t="shared" si="25"/>
        <v>#DIV/0!</v>
      </c>
    </row>
    <row r="773" spans="1:5" ht="21.75" customHeight="1">
      <c r="A773" s="122" t="s">
        <v>645</v>
      </c>
      <c r="B773" s="110"/>
      <c r="C773" s="110"/>
      <c r="D773" s="111">
        <f t="shared" si="24"/>
        <v>0</v>
      </c>
      <c r="E773" s="112" t="e">
        <f t="shared" si="25"/>
        <v>#DIV/0!</v>
      </c>
    </row>
    <row r="774" spans="1:5" ht="21.75" customHeight="1">
      <c r="A774" s="122" t="s">
        <v>646</v>
      </c>
      <c r="B774" s="110"/>
      <c r="C774" s="110"/>
      <c r="D774" s="111">
        <f t="shared" si="24"/>
        <v>0</v>
      </c>
      <c r="E774" s="112" t="e">
        <f t="shared" si="25"/>
        <v>#DIV/0!</v>
      </c>
    </row>
    <row r="775" spans="1:5" ht="21.75" customHeight="1">
      <c r="A775" s="122" t="s">
        <v>647</v>
      </c>
      <c r="B775" s="110"/>
      <c r="C775" s="110"/>
      <c r="D775" s="111">
        <f t="shared" si="24"/>
        <v>0</v>
      </c>
      <c r="E775" s="112" t="e">
        <f t="shared" si="25"/>
        <v>#DIV/0!</v>
      </c>
    </row>
    <row r="776" spans="1:5" ht="21.75" customHeight="1">
      <c r="A776" s="122" t="s">
        <v>648</v>
      </c>
      <c r="B776" s="110"/>
      <c r="C776" s="110"/>
      <c r="D776" s="111">
        <f t="shared" si="24"/>
        <v>0</v>
      </c>
      <c r="E776" s="112" t="e">
        <f t="shared" si="25"/>
        <v>#DIV/0!</v>
      </c>
    </row>
    <row r="777" spans="1:5" ht="21.75" customHeight="1">
      <c r="A777" s="122" t="s">
        <v>649</v>
      </c>
      <c r="B777" s="110"/>
      <c r="C777" s="110"/>
      <c r="D777" s="111">
        <f t="shared" si="24"/>
        <v>0</v>
      </c>
      <c r="E777" s="112" t="e">
        <f t="shared" si="25"/>
        <v>#DIV/0!</v>
      </c>
    </row>
    <row r="778" spans="1:5" ht="21.75" customHeight="1">
      <c r="A778" s="122" t="s">
        <v>650</v>
      </c>
      <c r="B778" s="110"/>
      <c r="C778" s="110"/>
      <c r="D778" s="111">
        <f t="shared" si="24"/>
        <v>0</v>
      </c>
      <c r="E778" s="112" t="e">
        <f t="shared" si="25"/>
        <v>#DIV/0!</v>
      </c>
    </row>
    <row r="779" spans="1:5" ht="21.75" customHeight="1">
      <c r="A779" s="122" t="s">
        <v>120</v>
      </c>
      <c r="B779" s="110"/>
      <c r="C779" s="110"/>
      <c r="D779" s="111">
        <f t="shared" si="24"/>
        <v>0</v>
      </c>
      <c r="E779" s="112" t="e">
        <f t="shared" si="25"/>
        <v>#DIV/0!</v>
      </c>
    </row>
    <row r="780" spans="1:5" ht="21.75" customHeight="1">
      <c r="A780" s="122" t="s">
        <v>651</v>
      </c>
      <c r="B780" s="110"/>
      <c r="C780" s="110"/>
      <c r="D780" s="111">
        <f t="shared" si="24"/>
        <v>0</v>
      </c>
      <c r="E780" s="112" t="e">
        <f t="shared" si="25"/>
        <v>#DIV/0!</v>
      </c>
    </row>
    <row r="781" spans="1:5" ht="21.75" customHeight="1">
      <c r="A781" s="122" t="s">
        <v>87</v>
      </c>
      <c r="B781" s="110"/>
      <c r="C781" s="110"/>
      <c r="D781" s="111">
        <f t="shared" si="24"/>
        <v>0</v>
      </c>
      <c r="E781" s="112" t="e">
        <f t="shared" si="25"/>
        <v>#DIV/0!</v>
      </c>
    </row>
    <row r="782" spans="1:5" ht="21.75" customHeight="1">
      <c r="A782" s="122" t="s">
        <v>652</v>
      </c>
      <c r="B782" s="110"/>
      <c r="C782" s="110"/>
      <c r="D782" s="111">
        <f t="shared" si="24"/>
        <v>0</v>
      </c>
      <c r="E782" s="112" t="e">
        <f t="shared" si="25"/>
        <v>#DIV/0!</v>
      </c>
    </row>
    <row r="783" spans="1:5" ht="21.75" customHeight="1">
      <c r="A783" s="122" t="s">
        <v>653</v>
      </c>
      <c r="B783" s="110"/>
      <c r="C783" s="110"/>
      <c r="D783" s="111">
        <f t="shared" si="24"/>
        <v>0</v>
      </c>
      <c r="E783" s="112" t="e">
        <f t="shared" si="25"/>
        <v>#DIV/0!</v>
      </c>
    </row>
    <row r="784" spans="1:5" ht="21.75" customHeight="1">
      <c r="A784" s="122" t="s">
        <v>654</v>
      </c>
      <c r="B784" s="110">
        <f>SUM(B785,B796,B797,B800,B801,B802)</f>
        <v>3569</v>
      </c>
      <c r="C784" s="110">
        <f>SUM(C785,C796,C797,C800,C801,C802)</f>
        <v>847</v>
      </c>
      <c r="D784" s="111">
        <f t="shared" si="24"/>
        <v>2722</v>
      </c>
      <c r="E784" s="112">
        <f t="shared" si="25"/>
        <v>321.3695395513577</v>
      </c>
    </row>
    <row r="785" spans="1:5" ht="21.75" customHeight="1">
      <c r="A785" s="122" t="s">
        <v>655</v>
      </c>
      <c r="B785" s="110">
        <f>SUM(B786:B795)</f>
        <v>120</v>
      </c>
      <c r="C785" s="110">
        <f>SUM(C786:C795)</f>
        <v>101</v>
      </c>
      <c r="D785" s="111">
        <f t="shared" si="24"/>
        <v>19</v>
      </c>
      <c r="E785" s="112">
        <f t="shared" si="25"/>
        <v>18.81188118811881</v>
      </c>
    </row>
    <row r="786" spans="1:5" ht="21.75" customHeight="1">
      <c r="A786" s="122" t="s">
        <v>656</v>
      </c>
      <c r="B786" s="110"/>
      <c r="C786" s="110"/>
      <c r="D786" s="111">
        <f t="shared" si="24"/>
        <v>0</v>
      </c>
      <c r="E786" s="112" t="e">
        <f t="shared" si="25"/>
        <v>#DIV/0!</v>
      </c>
    </row>
    <row r="787" spans="1:5" ht="21.75" customHeight="1">
      <c r="A787" s="122" t="s">
        <v>657</v>
      </c>
      <c r="B787" s="110"/>
      <c r="C787" s="110"/>
      <c r="D787" s="111">
        <f t="shared" si="24"/>
        <v>0</v>
      </c>
      <c r="E787" s="112" t="e">
        <f t="shared" si="25"/>
        <v>#DIV/0!</v>
      </c>
    </row>
    <row r="788" spans="1:5" ht="21.75" customHeight="1">
      <c r="A788" s="122" t="s">
        <v>658</v>
      </c>
      <c r="B788" s="110"/>
      <c r="C788" s="110"/>
      <c r="D788" s="111">
        <f t="shared" si="24"/>
        <v>0</v>
      </c>
      <c r="E788" s="112" t="e">
        <f t="shared" si="25"/>
        <v>#DIV/0!</v>
      </c>
    </row>
    <row r="789" spans="1:5" ht="21.75" customHeight="1">
      <c r="A789" s="122" t="s">
        <v>659</v>
      </c>
      <c r="B789" s="110">
        <v>120</v>
      </c>
      <c r="C789" s="110">
        <v>101</v>
      </c>
      <c r="D789" s="111">
        <f t="shared" si="24"/>
        <v>19</v>
      </c>
      <c r="E789" s="112">
        <f t="shared" si="25"/>
        <v>18.81188118811881</v>
      </c>
    </row>
    <row r="790" spans="1:5" ht="21.75" customHeight="1">
      <c r="A790" s="122" t="s">
        <v>660</v>
      </c>
      <c r="B790" s="110"/>
      <c r="C790" s="110"/>
      <c r="D790" s="111">
        <f t="shared" si="24"/>
        <v>0</v>
      </c>
      <c r="E790" s="112" t="e">
        <f t="shared" si="25"/>
        <v>#DIV/0!</v>
      </c>
    </row>
    <row r="791" spans="1:5" ht="21.75" customHeight="1">
      <c r="A791" s="122" t="s">
        <v>661</v>
      </c>
      <c r="B791" s="110"/>
      <c r="C791" s="110"/>
      <c r="D791" s="111">
        <f t="shared" si="24"/>
        <v>0</v>
      </c>
      <c r="E791" s="112" t="e">
        <f t="shared" si="25"/>
        <v>#DIV/0!</v>
      </c>
    </row>
    <row r="792" spans="1:5" ht="21.75" customHeight="1">
      <c r="A792" s="122" t="s">
        <v>662</v>
      </c>
      <c r="B792" s="110"/>
      <c r="C792" s="110"/>
      <c r="D792" s="111">
        <f t="shared" si="24"/>
        <v>0</v>
      </c>
      <c r="E792" s="112" t="e">
        <f t="shared" si="25"/>
        <v>#DIV/0!</v>
      </c>
    </row>
    <row r="793" spans="1:5" ht="21.75" customHeight="1">
      <c r="A793" s="122" t="s">
        <v>663</v>
      </c>
      <c r="B793" s="110"/>
      <c r="C793" s="110"/>
      <c r="D793" s="111">
        <f t="shared" si="24"/>
        <v>0</v>
      </c>
      <c r="E793" s="112" t="e">
        <f t="shared" si="25"/>
        <v>#DIV/0!</v>
      </c>
    </row>
    <row r="794" spans="1:5" ht="21.75" customHeight="1">
      <c r="A794" s="122" t="s">
        <v>664</v>
      </c>
      <c r="B794" s="110"/>
      <c r="C794" s="110"/>
      <c r="D794" s="111">
        <f t="shared" si="24"/>
        <v>0</v>
      </c>
      <c r="E794" s="112" t="e">
        <f t="shared" si="25"/>
        <v>#DIV/0!</v>
      </c>
    </row>
    <row r="795" spans="1:5" ht="21.75" customHeight="1">
      <c r="A795" s="122" t="s">
        <v>665</v>
      </c>
      <c r="B795" s="110"/>
      <c r="C795" s="110"/>
      <c r="D795" s="111">
        <f t="shared" si="24"/>
        <v>0</v>
      </c>
      <c r="E795" s="112" t="e">
        <f t="shared" si="25"/>
        <v>#DIV/0!</v>
      </c>
    </row>
    <row r="796" spans="1:5" ht="21.75" customHeight="1">
      <c r="A796" s="122" t="s">
        <v>666</v>
      </c>
      <c r="B796" s="110"/>
      <c r="C796" s="110"/>
      <c r="D796" s="111">
        <f t="shared" si="24"/>
        <v>0</v>
      </c>
      <c r="E796" s="112" t="e">
        <f t="shared" si="25"/>
        <v>#DIV/0!</v>
      </c>
    </row>
    <row r="797" spans="1:5" ht="21.75" customHeight="1">
      <c r="A797" s="122" t="s">
        <v>667</v>
      </c>
      <c r="B797" s="110">
        <f>SUM(B798:B799)</f>
        <v>2720</v>
      </c>
      <c r="C797" s="110">
        <f>SUM(C798:C799)</f>
        <v>0</v>
      </c>
      <c r="D797" s="111">
        <f t="shared" si="24"/>
        <v>2720</v>
      </c>
      <c r="E797" s="112" t="e">
        <f t="shared" si="25"/>
        <v>#DIV/0!</v>
      </c>
    </row>
    <row r="798" spans="1:5" ht="21.75" customHeight="1">
      <c r="A798" s="122" t="s">
        <v>668</v>
      </c>
      <c r="B798" s="110"/>
      <c r="C798" s="110"/>
      <c r="D798" s="111">
        <f t="shared" si="24"/>
        <v>0</v>
      </c>
      <c r="E798" s="112" t="e">
        <f t="shared" si="25"/>
        <v>#DIV/0!</v>
      </c>
    </row>
    <row r="799" spans="1:5" ht="21.75" customHeight="1">
      <c r="A799" s="122" t="s">
        <v>669</v>
      </c>
      <c r="B799" s="110">
        <v>2720</v>
      </c>
      <c r="C799" s="110"/>
      <c r="D799" s="111">
        <f t="shared" si="24"/>
        <v>2720</v>
      </c>
      <c r="E799" s="112" t="e">
        <f t="shared" si="25"/>
        <v>#DIV/0!</v>
      </c>
    </row>
    <row r="800" spans="1:5" ht="21.75" customHeight="1">
      <c r="A800" s="122" t="s">
        <v>670</v>
      </c>
      <c r="B800" s="110">
        <v>729</v>
      </c>
      <c r="C800" s="110">
        <v>746</v>
      </c>
      <c r="D800" s="111">
        <f t="shared" si="24"/>
        <v>-17</v>
      </c>
      <c r="E800" s="112">
        <f t="shared" si="25"/>
        <v>-2.278820375335121</v>
      </c>
    </row>
    <row r="801" spans="1:5" ht="21.75" customHeight="1">
      <c r="A801" s="122" t="s">
        <v>671</v>
      </c>
      <c r="B801" s="110"/>
      <c r="C801" s="110"/>
      <c r="D801" s="111">
        <f t="shared" si="24"/>
        <v>0</v>
      </c>
      <c r="E801" s="112" t="e">
        <f t="shared" si="25"/>
        <v>#DIV/0!</v>
      </c>
    </row>
    <row r="802" spans="1:5" ht="21.75" customHeight="1">
      <c r="A802" s="122" t="s">
        <v>672</v>
      </c>
      <c r="B802" s="110"/>
      <c r="C802" s="110"/>
      <c r="D802" s="111">
        <f t="shared" si="24"/>
        <v>0</v>
      </c>
      <c r="E802" s="112" t="e">
        <f t="shared" si="25"/>
        <v>#DIV/0!</v>
      </c>
    </row>
    <row r="803" spans="1:5" ht="21.75" customHeight="1">
      <c r="A803" s="122" t="s">
        <v>673</v>
      </c>
      <c r="B803" s="110">
        <f>SUM(B804,B829,B854,B880,B891,B902,B908,B915,B922,B925)</f>
        <v>525</v>
      </c>
      <c r="C803" s="110">
        <f>SUM(C804,C829,C854,C880,C891,C902,C908,C915,C922,C925)</f>
        <v>180</v>
      </c>
      <c r="D803" s="111">
        <f t="shared" si="24"/>
        <v>345</v>
      </c>
      <c r="E803" s="112">
        <f t="shared" si="25"/>
        <v>191.66666666666669</v>
      </c>
    </row>
    <row r="804" spans="1:5" ht="21.75" customHeight="1">
      <c r="A804" s="122" t="s">
        <v>674</v>
      </c>
      <c r="B804" s="110">
        <f>SUM(B805:B828)</f>
        <v>133</v>
      </c>
      <c r="C804" s="110">
        <f>SUM(C805:C828)</f>
        <v>40</v>
      </c>
      <c r="D804" s="111">
        <f t="shared" si="24"/>
        <v>93</v>
      </c>
      <c r="E804" s="112">
        <f t="shared" si="25"/>
        <v>232.50000000000003</v>
      </c>
    </row>
    <row r="805" spans="1:5" ht="21.75" customHeight="1">
      <c r="A805" s="122" t="s">
        <v>656</v>
      </c>
      <c r="B805" s="110">
        <v>109</v>
      </c>
      <c r="C805" s="110">
        <v>40</v>
      </c>
      <c r="D805" s="111">
        <f t="shared" si="24"/>
        <v>69</v>
      </c>
      <c r="E805" s="112">
        <f t="shared" si="25"/>
        <v>172.5</v>
      </c>
    </row>
    <row r="806" spans="1:5" ht="21.75" customHeight="1">
      <c r="A806" s="122" t="s">
        <v>657</v>
      </c>
      <c r="B806" s="110"/>
      <c r="C806" s="110"/>
      <c r="D806" s="111">
        <f t="shared" si="24"/>
        <v>0</v>
      </c>
      <c r="E806" s="112" t="e">
        <f t="shared" si="25"/>
        <v>#DIV/0!</v>
      </c>
    </row>
    <row r="807" spans="1:5" ht="21.75" customHeight="1">
      <c r="A807" s="122" t="s">
        <v>658</v>
      </c>
      <c r="B807" s="110"/>
      <c r="C807" s="110"/>
      <c r="D807" s="111">
        <f t="shared" si="24"/>
        <v>0</v>
      </c>
      <c r="E807" s="112" t="e">
        <f t="shared" si="25"/>
        <v>#DIV/0!</v>
      </c>
    </row>
    <row r="808" spans="1:5" ht="21.75" customHeight="1">
      <c r="A808" s="122" t="s">
        <v>675</v>
      </c>
      <c r="B808" s="110"/>
      <c r="C808" s="110"/>
      <c r="D808" s="111">
        <f t="shared" si="24"/>
        <v>0</v>
      </c>
      <c r="E808" s="112" t="e">
        <f t="shared" si="25"/>
        <v>#DIV/0!</v>
      </c>
    </row>
    <row r="809" spans="1:5" ht="21.75" customHeight="1">
      <c r="A809" s="122" t="s">
        <v>676</v>
      </c>
      <c r="B809" s="110"/>
      <c r="C809" s="110"/>
      <c r="D809" s="111">
        <f t="shared" si="24"/>
        <v>0</v>
      </c>
      <c r="E809" s="112" t="e">
        <f t="shared" si="25"/>
        <v>#DIV/0!</v>
      </c>
    </row>
    <row r="810" spans="1:5" ht="21.75" customHeight="1">
      <c r="A810" s="122" t="s">
        <v>677</v>
      </c>
      <c r="B810" s="110"/>
      <c r="C810" s="110"/>
      <c r="D810" s="111">
        <f t="shared" si="24"/>
        <v>0</v>
      </c>
      <c r="E810" s="112" t="e">
        <f t="shared" si="25"/>
        <v>#DIV/0!</v>
      </c>
    </row>
    <row r="811" spans="1:5" ht="21.75" customHeight="1">
      <c r="A811" s="122" t="s">
        <v>678</v>
      </c>
      <c r="B811" s="110">
        <v>6</v>
      </c>
      <c r="C811" s="110"/>
      <c r="D811" s="111">
        <f t="shared" si="24"/>
        <v>6</v>
      </c>
      <c r="E811" s="112" t="e">
        <f t="shared" si="25"/>
        <v>#DIV/0!</v>
      </c>
    </row>
    <row r="812" spans="1:5" ht="21.75" customHeight="1">
      <c r="A812" s="122" t="s">
        <v>679</v>
      </c>
      <c r="B812" s="110"/>
      <c r="C812" s="110"/>
      <c r="D812" s="111">
        <f t="shared" si="24"/>
        <v>0</v>
      </c>
      <c r="E812" s="112" t="e">
        <f t="shared" si="25"/>
        <v>#DIV/0!</v>
      </c>
    </row>
    <row r="813" spans="1:5" ht="21.75" customHeight="1">
      <c r="A813" s="122" t="s">
        <v>680</v>
      </c>
      <c r="B813" s="110"/>
      <c r="C813" s="110"/>
      <c r="D813" s="111">
        <f t="shared" si="24"/>
        <v>0</v>
      </c>
      <c r="E813" s="112" t="e">
        <f t="shared" si="25"/>
        <v>#DIV/0!</v>
      </c>
    </row>
    <row r="814" spans="1:5" ht="21.75" customHeight="1">
      <c r="A814" s="122" t="s">
        <v>681</v>
      </c>
      <c r="B814" s="110"/>
      <c r="C814" s="110"/>
      <c r="D814" s="111">
        <f t="shared" si="24"/>
        <v>0</v>
      </c>
      <c r="E814" s="112" t="e">
        <f t="shared" si="25"/>
        <v>#DIV/0!</v>
      </c>
    </row>
    <row r="815" spans="1:5" ht="21.75" customHeight="1">
      <c r="A815" s="122" t="s">
        <v>682</v>
      </c>
      <c r="B815" s="110"/>
      <c r="C815" s="110"/>
      <c r="D815" s="111">
        <f aca="true" t="shared" si="26" ref="D815:D878">B815-C815</f>
        <v>0</v>
      </c>
      <c r="E815" s="112" t="e">
        <f aca="true" t="shared" si="27" ref="E815:E878">D815/C815*100</f>
        <v>#DIV/0!</v>
      </c>
    </row>
    <row r="816" spans="1:5" ht="21.75" customHeight="1">
      <c r="A816" s="122" t="s">
        <v>683</v>
      </c>
      <c r="B816" s="110"/>
      <c r="C816" s="110"/>
      <c r="D816" s="111">
        <f t="shared" si="26"/>
        <v>0</v>
      </c>
      <c r="E816" s="112" t="e">
        <f t="shared" si="27"/>
        <v>#DIV/0!</v>
      </c>
    </row>
    <row r="817" spans="1:5" ht="21.75" customHeight="1">
      <c r="A817" s="122" t="s">
        <v>684</v>
      </c>
      <c r="B817" s="110"/>
      <c r="C817" s="110"/>
      <c r="D817" s="111">
        <f t="shared" si="26"/>
        <v>0</v>
      </c>
      <c r="E817" s="112" t="e">
        <f t="shared" si="27"/>
        <v>#DIV/0!</v>
      </c>
    </row>
    <row r="818" spans="1:5" ht="21.75" customHeight="1">
      <c r="A818" s="122" t="s">
        <v>685</v>
      </c>
      <c r="B818" s="110"/>
      <c r="C818" s="110"/>
      <c r="D818" s="111">
        <f t="shared" si="26"/>
        <v>0</v>
      </c>
      <c r="E818" s="112" t="e">
        <f t="shared" si="27"/>
        <v>#DIV/0!</v>
      </c>
    </row>
    <row r="819" spans="1:5" ht="21.75" customHeight="1">
      <c r="A819" s="122" t="s">
        <v>686</v>
      </c>
      <c r="B819" s="110"/>
      <c r="C819" s="110"/>
      <c r="D819" s="111">
        <f t="shared" si="26"/>
        <v>0</v>
      </c>
      <c r="E819" s="112" t="e">
        <f t="shared" si="27"/>
        <v>#DIV/0!</v>
      </c>
    </row>
    <row r="820" spans="1:5" ht="21.75" customHeight="1">
      <c r="A820" s="122" t="s">
        <v>687</v>
      </c>
      <c r="B820" s="110"/>
      <c r="C820" s="110"/>
      <c r="D820" s="111">
        <f t="shared" si="26"/>
        <v>0</v>
      </c>
      <c r="E820" s="112" t="e">
        <f t="shared" si="27"/>
        <v>#DIV/0!</v>
      </c>
    </row>
    <row r="821" spans="1:5" ht="21.75" customHeight="1">
      <c r="A821" s="122" t="s">
        <v>688</v>
      </c>
      <c r="B821" s="110"/>
      <c r="C821" s="110"/>
      <c r="D821" s="111">
        <f t="shared" si="26"/>
        <v>0</v>
      </c>
      <c r="E821" s="112" t="e">
        <f t="shared" si="27"/>
        <v>#DIV/0!</v>
      </c>
    </row>
    <row r="822" spans="1:5" ht="21.75" customHeight="1">
      <c r="A822" s="122" t="s">
        <v>689</v>
      </c>
      <c r="B822" s="110"/>
      <c r="C822" s="110"/>
      <c r="D822" s="111">
        <f t="shared" si="26"/>
        <v>0</v>
      </c>
      <c r="E822" s="112" t="e">
        <f t="shared" si="27"/>
        <v>#DIV/0!</v>
      </c>
    </row>
    <row r="823" spans="1:5" ht="21.75" customHeight="1">
      <c r="A823" s="122" t="s">
        <v>690</v>
      </c>
      <c r="B823" s="110"/>
      <c r="C823" s="110"/>
      <c r="D823" s="111">
        <f t="shared" si="26"/>
        <v>0</v>
      </c>
      <c r="E823" s="112" t="e">
        <f t="shared" si="27"/>
        <v>#DIV/0!</v>
      </c>
    </row>
    <row r="824" spans="1:253" ht="21.75" customHeight="1">
      <c r="A824" s="122" t="s">
        <v>691</v>
      </c>
      <c r="B824" s="110"/>
      <c r="C824" s="110"/>
      <c r="D824" s="111">
        <f t="shared" si="26"/>
        <v>0</v>
      </c>
      <c r="E824" s="112" t="e">
        <f t="shared" si="27"/>
        <v>#DIV/0!</v>
      </c>
      <c r="IS824" s="103"/>
    </row>
    <row r="825" spans="1:5" ht="21.75" customHeight="1">
      <c r="A825" s="122" t="s">
        <v>692</v>
      </c>
      <c r="B825" s="110"/>
      <c r="C825" s="110"/>
      <c r="D825" s="111">
        <f t="shared" si="26"/>
        <v>0</v>
      </c>
      <c r="E825" s="112" t="e">
        <f t="shared" si="27"/>
        <v>#DIV/0!</v>
      </c>
    </row>
    <row r="826" spans="1:5" ht="21.75" customHeight="1">
      <c r="A826" s="122" t="s">
        <v>693</v>
      </c>
      <c r="B826" s="110"/>
      <c r="C826" s="110"/>
      <c r="D826" s="111">
        <f t="shared" si="26"/>
        <v>0</v>
      </c>
      <c r="E826" s="112" t="e">
        <f t="shared" si="27"/>
        <v>#DIV/0!</v>
      </c>
    </row>
    <row r="827" spans="1:5" ht="21.75" customHeight="1">
      <c r="A827" s="122" t="s">
        <v>694</v>
      </c>
      <c r="B827" s="110"/>
      <c r="C827" s="110"/>
      <c r="D827" s="111">
        <f t="shared" si="26"/>
        <v>0</v>
      </c>
      <c r="E827" s="112" t="e">
        <f t="shared" si="27"/>
        <v>#DIV/0!</v>
      </c>
    </row>
    <row r="828" spans="1:5" ht="21.75" customHeight="1">
      <c r="A828" s="122" t="s">
        <v>695</v>
      </c>
      <c r="B828" s="110">
        <v>18</v>
      </c>
      <c r="C828" s="110"/>
      <c r="D828" s="111">
        <f t="shared" si="26"/>
        <v>18</v>
      </c>
      <c r="E828" s="112" t="e">
        <f t="shared" si="27"/>
        <v>#DIV/0!</v>
      </c>
    </row>
    <row r="829" spans="1:5" ht="21.75" customHeight="1">
      <c r="A829" s="122" t="s">
        <v>696</v>
      </c>
      <c r="B829" s="110">
        <f>SUM(B830:B853)</f>
        <v>28</v>
      </c>
      <c r="C829" s="110">
        <f>SUM(C830:C853)</f>
        <v>19</v>
      </c>
      <c r="D829" s="111">
        <f t="shared" si="26"/>
        <v>9</v>
      </c>
      <c r="E829" s="112">
        <f t="shared" si="27"/>
        <v>47.368421052631575</v>
      </c>
    </row>
    <row r="830" spans="1:5" ht="21.75" customHeight="1">
      <c r="A830" s="122" t="s">
        <v>656</v>
      </c>
      <c r="B830" s="110">
        <v>28</v>
      </c>
      <c r="C830" s="110">
        <v>19</v>
      </c>
      <c r="D830" s="111">
        <f t="shared" si="26"/>
        <v>9</v>
      </c>
      <c r="E830" s="112">
        <f t="shared" si="27"/>
        <v>47.368421052631575</v>
      </c>
    </row>
    <row r="831" spans="1:5" ht="21.75" customHeight="1">
      <c r="A831" s="122" t="s">
        <v>657</v>
      </c>
      <c r="B831" s="110"/>
      <c r="C831" s="110"/>
      <c r="D831" s="111">
        <f t="shared" si="26"/>
        <v>0</v>
      </c>
      <c r="E831" s="112" t="e">
        <f t="shared" si="27"/>
        <v>#DIV/0!</v>
      </c>
    </row>
    <row r="832" spans="1:5" ht="21.75" customHeight="1">
      <c r="A832" s="122" t="s">
        <v>658</v>
      </c>
      <c r="B832" s="110"/>
      <c r="C832" s="110"/>
      <c r="D832" s="111">
        <f t="shared" si="26"/>
        <v>0</v>
      </c>
      <c r="E832" s="112" t="e">
        <f t="shared" si="27"/>
        <v>#DIV/0!</v>
      </c>
    </row>
    <row r="833" spans="1:5" ht="21.75" customHeight="1">
      <c r="A833" s="122" t="s">
        <v>697</v>
      </c>
      <c r="B833" s="110"/>
      <c r="C833" s="110"/>
      <c r="D833" s="111">
        <f t="shared" si="26"/>
        <v>0</v>
      </c>
      <c r="E833" s="112" t="e">
        <f t="shared" si="27"/>
        <v>#DIV/0!</v>
      </c>
    </row>
    <row r="834" spans="1:5" ht="21.75" customHeight="1">
      <c r="A834" s="122" t="s">
        <v>698</v>
      </c>
      <c r="B834" s="110"/>
      <c r="C834" s="110"/>
      <c r="D834" s="111">
        <f t="shared" si="26"/>
        <v>0</v>
      </c>
      <c r="E834" s="112" t="e">
        <f t="shared" si="27"/>
        <v>#DIV/0!</v>
      </c>
    </row>
    <row r="835" spans="1:5" ht="21.75" customHeight="1">
      <c r="A835" s="122" t="s">
        <v>699</v>
      </c>
      <c r="B835" s="110"/>
      <c r="C835" s="110"/>
      <c r="D835" s="111">
        <f t="shared" si="26"/>
        <v>0</v>
      </c>
      <c r="E835" s="112" t="e">
        <f t="shared" si="27"/>
        <v>#DIV/0!</v>
      </c>
    </row>
    <row r="836" spans="1:5" ht="21.75" customHeight="1">
      <c r="A836" s="122" t="s">
        <v>700</v>
      </c>
      <c r="B836" s="110"/>
      <c r="C836" s="110"/>
      <c r="D836" s="111">
        <f t="shared" si="26"/>
        <v>0</v>
      </c>
      <c r="E836" s="112" t="e">
        <f t="shared" si="27"/>
        <v>#DIV/0!</v>
      </c>
    </row>
    <row r="837" spans="1:5" ht="21.75" customHeight="1">
      <c r="A837" s="122" t="s">
        <v>701</v>
      </c>
      <c r="B837" s="110"/>
      <c r="C837" s="110"/>
      <c r="D837" s="111">
        <f t="shared" si="26"/>
        <v>0</v>
      </c>
      <c r="E837" s="112" t="e">
        <f t="shared" si="27"/>
        <v>#DIV/0!</v>
      </c>
    </row>
    <row r="838" spans="1:5" ht="21.75" customHeight="1">
      <c r="A838" s="122" t="s">
        <v>702</v>
      </c>
      <c r="B838" s="110"/>
      <c r="C838" s="110"/>
      <c r="D838" s="111">
        <f t="shared" si="26"/>
        <v>0</v>
      </c>
      <c r="E838" s="112" t="e">
        <f t="shared" si="27"/>
        <v>#DIV/0!</v>
      </c>
    </row>
    <row r="839" spans="1:5" ht="21.75" customHeight="1">
      <c r="A839" s="122" t="s">
        <v>703</v>
      </c>
      <c r="B839" s="110"/>
      <c r="C839" s="110"/>
      <c r="D839" s="111">
        <f t="shared" si="26"/>
        <v>0</v>
      </c>
      <c r="E839" s="112" t="e">
        <f t="shared" si="27"/>
        <v>#DIV/0!</v>
      </c>
    </row>
    <row r="840" spans="1:5" ht="21.75" customHeight="1">
      <c r="A840" s="122" t="s">
        <v>704</v>
      </c>
      <c r="B840" s="110"/>
      <c r="C840" s="110"/>
      <c r="D840" s="111">
        <f t="shared" si="26"/>
        <v>0</v>
      </c>
      <c r="E840" s="112" t="e">
        <f t="shared" si="27"/>
        <v>#DIV/0!</v>
      </c>
    </row>
    <row r="841" spans="1:5" ht="21.75" customHeight="1">
      <c r="A841" s="122" t="s">
        <v>705</v>
      </c>
      <c r="B841" s="110"/>
      <c r="C841" s="110"/>
      <c r="D841" s="111">
        <f t="shared" si="26"/>
        <v>0</v>
      </c>
      <c r="E841" s="112" t="e">
        <f t="shared" si="27"/>
        <v>#DIV/0!</v>
      </c>
    </row>
    <row r="842" spans="1:5" ht="21.75" customHeight="1">
      <c r="A842" s="122" t="s">
        <v>706</v>
      </c>
      <c r="B842" s="110"/>
      <c r="C842" s="110"/>
      <c r="D842" s="111">
        <f t="shared" si="26"/>
        <v>0</v>
      </c>
      <c r="E842" s="112" t="e">
        <f t="shared" si="27"/>
        <v>#DIV/0!</v>
      </c>
    </row>
    <row r="843" spans="1:5" ht="21.75" customHeight="1">
      <c r="A843" s="122" t="s">
        <v>707</v>
      </c>
      <c r="B843" s="110"/>
      <c r="C843" s="110"/>
      <c r="D843" s="111">
        <f t="shared" si="26"/>
        <v>0</v>
      </c>
      <c r="E843" s="112" t="e">
        <f t="shared" si="27"/>
        <v>#DIV/0!</v>
      </c>
    </row>
    <row r="844" spans="1:5" ht="21.75" customHeight="1">
      <c r="A844" s="122" t="s">
        <v>708</v>
      </c>
      <c r="B844" s="110"/>
      <c r="C844" s="110"/>
      <c r="D844" s="111">
        <f t="shared" si="26"/>
        <v>0</v>
      </c>
      <c r="E844" s="112" t="e">
        <f t="shared" si="27"/>
        <v>#DIV/0!</v>
      </c>
    </row>
    <row r="845" spans="1:5" ht="21.75" customHeight="1">
      <c r="A845" s="122" t="s">
        <v>709</v>
      </c>
      <c r="B845" s="110"/>
      <c r="C845" s="110"/>
      <c r="D845" s="111">
        <f t="shared" si="26"/>
        <v>0</v>
      </c>
      <c r="E845" s="112" t="e">
        <f t="shared" si="27"/>
        <v>#DIV/0!</v>
      </c>
    </row>
    <row r="846" spans="1:5" ht="21.75" customHeight="1">
      <c r="A846" s="122" t="s">
        <v>710</v>
      </c>
      <c r="B846" s="110"/>
      <c r="C846" s="110"/>
      <c r="D846" s="111">
        <f t="shared" si="26"/>
        <v>0</v>
      </c>
      <c r="E846" s="112" t="e">
        <f t="shared" si="27"/>
        <v>#DIV/0!</v>
      </c>
    </row>
    <row r="847" spans="1:5" ht="21.75" customHeight="1">
      <c r="A847" s="122" t="s">
        <v>711</v>
      </c>
      <c r="B847" s="110"/>
      <c r="C847" s="110"/>
      <c r="D847" s="111">
        <f t="shared" si="26"/>
        <v>0</v>
      </c>
      <c r="E847" s="112" t="e">
        <f t="shared" si="27"/>
        <v>#DIV/0!</v>
      </c>
    </row>
    <row r="848" spans="1:5" ht="21.75" customHeight="1">
      <c r="A848" s="122" t="s">
        <v>712</v>
      </c>
      <c r="B848" s="110"/>
      <c r="C848" s="110"/>
      <c r="D848" s="111">
        <f t="shared" si="26"/>
        <v>0</v>
      </c>
      <c r="E848" s="112" t="e">
        <f t="shared" si="27"/>
        <v>#DIV/0!</v>
      </c>
    </row>
    <row r="849" spans="1:5" ht="21.75" customHeight="1">
      <c r="A849" s="122" t="s">
        <v>713</v>
      </c>
      <c r="B849" s="110"/>
      <c r="C849" s="110"/>
      <c r="D849" s="111">
        <f t="shared" si="26"/>
        <v>0</v>
      </c>
      <c r="E849" s="112" t="e">
        <f t="shared" si="27"/>
        <v>#DIV/0!</v>
      </c>
    </row>
    <row r="850" spans="1:5" ht="21.75" customHeight="1">
      <c r="A850" s="122" t="s">
        <v>714</v>
      </c>
      <c r="B850" s="110"/>
      <c r="C850" s="110"/>
      <c r="D850" s="111">
        <f t="shared" si="26"/>
        <v>0</v>
      </c>
      <c r="E850" s="112" t="e">
        <f t="shared" si="27"/>
        <v>#DIV/0!</v>
      </c>
    </row>
    <row r="851" spans="1:5" ht="21.75" customHeight="1">
      <c r="A851" s="122" t="s">
        <v>715</v>
      </c>
      <c r="B851" s="110"/>
      <c r="C851" s="110"/>
      <c r="D851" s="111">
        <f t="shared" si="26"/>
        <v>0</v>
      </c>
      <c r="E851" s="112" t="e">
        <f t="shared" si="27"/>
        <v>#DIV/0!</v>
      </c>
    </row>
    <row r="852" spans="1:5" ht="21.75" customHeight="1">
      <c r="A852" s="122" t="s">
        <v>716</v>
      </c>
      <c r="B852" s="110"/>
      <c r="C852" s="110"/>
      <c r="D852" s="111">
        <f t="shared" si="26"/>
        <v>0</v>
      </c>
      <c r="E852" s="112" t="e">
        <f t="shared" si="27"/>
        <v>#DIV/0!</v>
      </c>
    </row>
    <row r="853" spans="1:5" ht="21.75" customHeight="1">
      <c r="A853" s="122" t="s">
        <v>717</v>
      </c>
      <c r="B853" s="110"/>
      <c r="C853" s="110"/>
      <c r="D853" s="111">
        <f t="shared" si="26"/>
        <v>0</v>
      </c>
      <c r="E853" s="112" t="e">
        <f t="shared" si="27"/>
        <v>#DIV/0!</v>
      </c>
    </row>
    <row r="854" spans="1:5" ht="21.75" customHeight="1">
      <c r="A854" s="122" t="s">
        <v>718</v>
      </c>
      <c r="B854" s="110">
        <f>SUM(B855:B879)</f>
        <v>27</v>
      </c>
      <c r="C854" s="110">
        <f>SUM(C855:C879)</f>
        <v>22</v>
      </c>
      <c r="D854" s="111">
        <f t="shared" si="26"/>
        <v>5</v>
      </c>
      <c r="E854" s="112">
        <f t="shared" si="27"/>
        <v>22.727272727272727</v>
      </c>
    </row>
    <row r="855" spans="1:5" ht="21.75" customHeight="1">
      <c r="A855" s="122" t="s">
        <v>656</v>
      </c>
      <c r="B855" s="110">
        <v>27</v>
      </c>
      <c r="C855" s="110">
        <v>22</v>
      </c>
      <c r="D855" s="111">
        <f t="shared" si="26"/>
        <v>5</v>
      </c>
      <c r="E855" s="112">
        <f t="shared" si="27"/>
        <v>22.727272727272727</v>
      </c>
    </row>
    <row r="856" spans="1:5" ht="21.75" customHeight="1">
      <c r="A856" s="122" t="s">
        <v>657</v>
      </c>
      <c r="B856" s="110"/>
      <c r="C856" s="110"/>
      <c r="D856" s="111">
        <f t="shared" si="26"/>
        <v>0</v>
      </c>
      <c r="E856" s="112" t="e">
        <f t="shared" si="27"/>
        <v>#DIV/0!</v>
      </c>
    </row>
    <row r="857" spans="1:5" ht="21.75" customHeight="1">
      <c r="A857" s="122" t="s">
        <v>658</v>
      </c>
      <c r="B857" s="110"/>
      <c r="C857" s="110"/>
      <c r="D857" s="111">
        <f t="shared" si="26"/>
        <v>0</v>
      </c>
      <c r="E857" s="112" t="e">
        <f t="shared" si="27"/>
        <v>#DIV/0!</v>
      </c>
    </row>
    <row r="858" spans="1:5" ht="21.75" customHeight="1">
      <c r="A858" s="122" t="s">
        <v>719</v>
      </c>
      <c r="B858" s="110"/>
      <c r="C858" s="110"/>
      <c r="D858" s="111">
        <f t="shared" si="26"/>
        <v>0</v>
      </c>
      <c r="E858" s="112" t="e">
        <f t="shared" si="27"/>
        <v>#DIV/0!</v>
      </c>
    </row>
    <row r="859" spans="1:5" ht="21.75" customHeight="1">
      <c r="A859" s="122" t="s">
        <v>720</v>
      </c>
      <c r="B859" s="110"/>
      <c r="C859" s="110"/>
      <c r="D859" s="111">
        <f t="shared" si="26"/>
        <v>0</v>
      </c>
      <c r="E859" s="112" t="e">
        <f t="shared" si="27"/>
        <v>#DIV/0!</v>
      </c>
    </row>
    <row r="860" spans="1:5" ht="21.75" customHeight="1">
      <c r="A860" s="122" t="s">
        <v>721</v>
      </c>
      <c r="B860" s="110"/>
      <c r="C860" s="110"/>
      <c r="D860" s="111">
        <f t="shared" si="26"/>
        <v>0</v>
      </c>
      <c r="E860" s="112" t="e">
        <f t="shared" si="27"/>
        <v>#DIV/0!</v>
      </c>
    </row>
    <row r="861" spans="1:5" ht="21.75" customHeight="1">
      <c r="A861" s="122" t="s">
        <v>722</v>
      </c>
      <c r="B861" s="110"/>
      <c r="C861" s="110"/>
      <c r="D861" s="111">
        <f t="shared" si="26"/>
        <v>0</v>
      </c>
      <c r="E861" s="112" t="e">
        <f t="shared" si="27"/>
        <v>#DIV/0!</v>
      </c>
    </row>
    <row r="862" spans="1:5" ht="21.75" customHeight="1">
      <c r="A862" s="122" t="s">
        <v>723</v>
      </c>
      <c r="B862" s="110"/>
      <c r="C862" s="110"/>
      <c r="D862" s="111">
        <f t="shared" si="26"/>
        <v>0</v>
      </c>
      <c r="E862" s="112" t="e">
        <f t="shared" si="27"/>
        <v>#DIV/0!</v>
      </c>
    </row>
    <row r="863" spans="1:5" ht="21.75" customHeight="1">
      <c r="A863" s="122" t="s">
        <v>724</v>
      </c>
      <c r="B863" s="110"/>
      <c r="C863" s="110"/>
      <c r="D863" s="111">
        <f t="shared" si="26"/>
        <v>0</v>
      </c>
      <c r="E863" s="112" t="e">
        <f t="shared" si="27"/>
        <v>#DIV/0!</v>
      </c>
    </row>
    <row r="864" spans="1:5" ht="21.75" customHeight="1">
      <c r="A864" s="122" t="s">
        <v>725</v>
      </c>
      <c r="B864" s="110"/>
      <c r="C864" s="110"/>
      <c r="D864" s="111">
        <f t="shared" si="26"/>
        <v>0</v>
      </c>
      <c r="E864" s="112" t="e">
        <f t="shared" si="27"/>
        <v>#DIV/0!</v>
      </c>
    </row>
    <row r="865" spans="1:5" ht="21.75" customHeight="1">
      <c r="A865" s="122" t="s">
        <v>726</v>
      </c>
      <c r="B865" s="110"/>
      <c r="C865" s="110"/>
      <c r="D865" s="111">
        <f t="shared" si="26"/>
        <v>0</v>
      </c>
      <c r="E865" s="112" t="e">
        <f t="shared" si="27"/>
        <v>#DIV/0!</v>
      </c>
    </row>
    <row r="866" spans="1:5" ht="21.75" customHeight="1">
      <c r="A866" s="122" t="s">
        <v>727</v>
      </c>
      <c r="B866" s="110"/>
      <c r="C866" s="110"/>
      <c r="D866" s="111">
        <f t="shared" si="26"/>
        <v>0</v>
      </c>
      <c r="E866" s="112" t="e">
        <f t="shared" si="27"/>
        <v>#DIV/0!</v>
      </c>
    </row>
    <row r="867" spans="1:5" ht="21.75" customHeight="1">
      <c r="A867" s="122" t="s">
        <v>728</v>
      </c>
      <c r="B867" s="110"/>
      <c r="C867" s="110"/>
      <c r="D867" s="111">
        <f t="shared" si="26"/>
        <v>0</v>
      </c>
      <c r="E867" s="112" t="e">
        <f t="shared" si="27"/>
        <v>#DIV/0!</v>
      </c>
    </row>
    <row r="868" spans="1:5" ht="21.75" customHeight="1">
      <c r="A868" s="122" t="s">
        <v>729</v>
      </c>
      <c r="B868" s="110"/>
      <c r="C868" s="110"/>
      <c r="D868" s="111">
        <f t="shared" si="26"/>
        <v>0</v>
      </c>
      <c r="E868" s="112" t="e">
        <f t="shared" si="27"/>
        <v>#DIV/0!</v>
      </c>
    </row>
    <row r="869" spans="1:5" ht="21.75" customHeight="1">
      <c r="A869" s="122" t="s">
        <v>730</v>
      </c>
      <c r="B869" s="110"/>
      <c r="C869" s="110"/>
      <c r="D869" s="111">
        <f t="shared" si="26"/>
        <v>0</v>
      </c>
      <c r="E869" s="112" t="e">
        <f t="shared" si="27"/>
        <v>#DIV/0!</v>
      </c>
    </row>
    <row r="870" spans="1:5" ht="21.75" customHeight="1">
      <c r="A870" s="122" t="s">
        <v>731</v>
      </c>
      <c r="B870" s="110"/>
      <c r="C870" s="110"/>
      <c r="D870" s="111">
        <f t="shared" si="26"/>
        <v>0</v>
      </c>
      <c r="E870" s="112" t="e">
        <f t="shared" si="27"/>
        <v>#DIV/0!</v>
      </c>
    </row>
    <row r="871" spans="1:5" ht="21.75" customHeight="1">
      <c r="A871" s="122" t="s">
        <v>732</v>
      </c>
      <c r="B871" s="110"/>
      <c r="C871" s="110"/>
      <c r="D871" s="111">
        <f t="shared" si="26"/>
        <v>0</v>
      </c>
      <c r="E871" s="112" t="e">
        <f t="shared" si="27"/>
        <v>#DIV/0!</v>
      </c>
    </row>
    <row r="872" spans="1:5" ht="21.75" customHeight="1">
      <c r="A872" s="122" t="s">
        <v>733</v>
      </c>
      <c r="B872" s="110"/>
      <c r="C872" s="110"/>
      <c r="D872" s="111">
        <f t="shared" si="26"/>
        <v>0</v>
      </c>
      <c r="E872" s="112" t="e">
        <f t="shared" si="27"/>
        <v>#DIV/0!</v>
      </c>
    </row>
    <row r="873" spans="1:5" ht="21.75" customHeight="1">
      <c r="A873" s="122" t="s">
        <v>734</v>
      </c>
      <c r="B873" s="110"/>
      <c r="C873" s="110"/>
      <c r="D873" s="111">
        <f t="shared" si="26"/>
        <v>0</v>
      </c>
      <c r="E873" s="112" t="e">
        <f t="shared" si="27"/>
        <v>#DIV/0!</v>
      </c>
    </row>
    <row r="874" spans="1:5" ht="21.75" customHeight="1">
      <c r="A874" s="122" t="s">
        <v>735</v>
      </c>
      <c r="B874" s="110"/>
      <c r="C874" s="110"/>
      <c r="D874" s="111">
        <f t="shared" si="26"/>
        <v>0</v>
      </c>
      <c r="E874" s="112" t="e">
        <f t="shared" si="27"/>
        <v>#DIV/0!</v>
      </c>
    </row>
    <row r="875" spans="1:5" ht="21.75" customHeight="1">
      <c r="A875" s="122" t="s">
        <v>736</v>
      </c>
      <c r="B875" s="110"/>
      <c r="C875" s="110"/>
      <c r="D875" s="111">
        <f t="shared" si="26"/>
        <v>0</v>
      </c>
      <c r="E875" s="112" t="e">
        <f t="shared" si="27"/>
        <v>#DIV/0!</v>
      </c>
    </row>
    <row r="876" spans="1:5" ht="21.75" customHeight="1">
      <c r="A876" s="122" t="s">
        <v>709</v>
      </c>
      <c r="B876" s="110"/>
      <c r="C876" s="110"/>
      <c r="D876" s="111">
        <f t="shared" si="26"/>
        <v>0</v>
      </c>
      <c r="E876" s="112" t="e">
        <f t="shared" si="27"/>
        <v>#DIV/0!</v>
      </c>
    </row>
    <row r="877" spans="1:5" ht="21.75" customHeight="1">
      <c r="A877" s="122" t="s">
        <v>737</v>
      </c>
      <c r="B877" s="110"/>
      <c r="C877" s="110"/>
      <c r="D877" s="111">
        <f t="shared" si="26"/>
        <v>0</v>
      </c>
      <c r="E877" s="112" t="e">
        <f t="shared" si="27"/>
        <v>#DIV/0!</v>
      </c>
    </row>
    <row r="878" spans="1:5" ht="21.75" customHeight="1">
      <c r="A878" s="122" t="s">
        <v>738</v>
      </c>
      <c r="B878" s="110"/>
      <c r="C878" s="110"/>
      <c r="D878" s="111">
        <f t="shared" si="26"/>
        <v>0</v>
      </c>
      <c r="E878" s="112" t="e">
        <f t="shared" si="27"/>
        <v>#DIV/0!</v>
      </c>
    </row>
    <row r="879" spans="1:5" ht="21.75" customHeight="1">
      <c r="A879" s="122" t="s">
        <v>739</v>
      </c>
      <c r="B879" s="110"/>
      <c r="C879" s="110"/>
      <c r="D879" s="111">
        <f aca="true" t="shared" si="28" ref="D879:D942">B879-C879</f>
        <v>0</v>
      </c>
      <c r="E879" s="112" t="e">
        <f aca="true" t="shared" si="29" ref="E879:E942">D879/C879*100</f>
        <v>#DIV/0!</v>
      </c>
    </row>
    <row r="880" spans="1:5" ht="21.75" customHeight="1">
      <c r="A880" s="122" t="s">
        <v>740</v>
      </c>
      <c r="B880" s="110">
        <f>SUM(B881:B890)</f>
        <v>0</v>
      </c>
      <c r="C880" s="110">
        <f>SUM(C881:C890)</f>
        <v>0</v>
      </c>
      <c r="D880" s="111">
        <f t="shared" si="28"/>
        <v>0</v>
      </c>
      <c r="E880" s="112" t="e">
        <f t="shared" si="29"/>
        <v>#DIV/0!</v>
      </c>
    </row>
    <row r="881" spans="1:5" ht="21.75" customHeight="1">
      <c r="A881" s="122" t="s">
        <v>656</v>
      </c>
      <c r="B881" s="110"/>
      <c r="C881" s="110"/>
      <c r="D881" s="111">
        <f t="shared" si="28"/>
        <v>0</v>
      </c>
      <c r="E881" s="112" t="e">
        <f t="shared" si="29"/>
        <v>#DIV/0!</v>
      </c>
    </row>
    <row r="882" spans="1:5" ht="21.75" customHeight="1">
      <c r="A882" s="122" t="s">
        <v>657</v>
      </c>
      <c r="B882" s="110"/>
      <c r="C882" s="110"/>
      <c r="D882" s="111">
        <f t="shared" si="28"/>
        <v>0</v>
      </c>
      <c r="E882" s="112" t="e">
        <f t="shared" si="29"/>
        <v>#DIV/0!</v>
      </c>
    </row>
    <row r="883" spans="1:5" ht="21.75" customHeight="1">
      <c r="A883" s="122" t="s">
        <v>658</v>
      </c>
      <c r="B883" s="110"/>
      <c r="C883" s="110"/>
      <c r="D883" s="111">
        <f t="shared" si="28"/>
        <v>0</v>
      </c>
      <c r="E883" s="112" t="e">
        <f t="shared" si="29"/>
        <v>#DIV/0!</v>
      </c>
    </row>
    <row r="884" spans="1:5" ht="21.75" customHeight="1">
      <c r="A884" s="122" t="s">
        <v>741</v>
      </c>
      <c r="B884" s="110"/>
      <c r="C884" s="110"/>
      <c r="D884" s="111">
        <f t="shared" si="28"/>
        <v>0</v>
      </c>
      <c r="E884" s="112" t="e">
        <f t="shared" si="29"/>
        <v>#DIV/0!</v>
      </c>
    </row>
    <row r="885" spans="1:5" ht="21.75" customHeight="1">
      <c r="A885" s="122" t="s">
        <v>742</v>
      </c>
      <c r="B885" s="110"/>
      <c r="C885" s="110"/>
      <c r="D885" s="111">
        <f t="shared" si="28"/>
        <v>0</v>
      </c>
      <c r="E885" s="112" t="e">
        <f t="shared" si="29"/>
        <v>#DIV/0!</v>
      </c>
    </row>
    <row r="886" spans="1:5" ht="21.75" customHeight="1">
      <c r="A886" s="122" t="s">
        <v>743</v>
      </c>
      <c r="B886" s="110"/>
      <c r="C886" s="110"/>
      <c r="D886" s="111">
        <f t="shared" si="28"/>
        <v>0</v>
      </c>
      <c r="E886" s="112" t="e">
        <f t="shared" si="29"/>
        <v>#DIV/0!</v>
      </c>
    </row>
    <row r="887" spans="1:5" ht="21.75" customHeight="1">
      <c r="A887" s="122" t="s">
        <v>744</v>
      </c>
      <c r="B887" s="110"/>
      <c r="C887" s="110"/>
      <c r="D887" s="111">
        <f t="shared" si="28"/>
        <v>0</v>
      </c>
      <c r="E887" s="112" t="e">
        <f t="shared" si="29"/>
        <v>#DIV/0!</v>
      </c>
    </row>
    <row r="888" spans="1:5" ht="21.75" customHeight="1">
      <c r="A888" s="122" t="s">
        <v>745</v>
      </c>
      <c r="B888" s="110"/>
      <c r="C888" s="110"/>
      <c r="D888" s="111">
        <f t="shared" si="28"/>
        <v>0</v>
      </c>
      <c r="E888" s="112" t="e">
        <f t="shared" si="29"/>
        <v>#DIV/0!</v>
      </c>
    </row>
    <row r="889" spans="1:5" ht="21.75" customHeight="1">
      <c r="A889" s="122" t="s">
        <v>746</v>
      </c>
      <c r="B889" s="110"/>
      <c r="C889" s="110"/>
      <c r="D889" s="111">
        <f t="shared" si="28"/>
        <v>0</v>
      </c>
      <c r="E889" s="112" t="e">
        <f t="shared" si="29"/>
        <v>#DIV/0!</v>
      </c>
    </row>
    <row r="890" spans="1:5" ht="21.75" customHeight="1">
      <c r="A890" s="122" t="s">
        <v>747</v>
      </c>
      <c r="B890" s="110"/>
      <c r="C890" s="110"/>
      <c r="D890" s="111">
        <f t="shared" si="28"/>
        <v>0</v>
      </c>
      <c r="E890" s="112" t="e">
        <f t="shared" si="29"/>
        <v>#DIV/0!</v>
      </c>
    </row>
    <row r="891" spans="1:5" ht="21.75" customHeight="1">
      <c r="A891" s="122" t="s">
        <v>748</v>
      </c>
      <c r="B891" s="110">
        <f>SUM(B892:B901)</f>
        <v>0</v>
      </c>
      <c r="C891" s="110">
        <f>SUM(C892:C901)</f>
        <v>0</v>
      </c>
      <c r="D891" s="111">
        <f t="shared" si="28"/>
        <v>0</v>
      </c>
      <c r="E891" s="112" t="e">
        <f t="shared" si="29"/>
        <v>#DIV/0!</v>
      </c>
    </row>
    <row r="892" spans="1:5" ht="21.75" customHeight="1">
      <c r="A892" s="122" t="s">
        <v>656</v>
      </c>
      <c r="B892" s="110"/>
      <c r="C892" s="110"/>
      <c r="D892" s="111">
        <f t="shared" si="28"/>
        <v>0</v>
      </c>
      <c r="E892" s="112" t="e">
        <f t="shared" si="29"/>
        <v>#DIV/0!</v>
      </c>
    </row>
    <row r="893" spans="1:5" ht="21.75" customHeight="1">
      <c r="A893" s="122" t="s">
        <v>657</v>
      </c>
      <c r="B893" s="110"/>
      <c r="C893" s="110"/>
      <c r="D893" s="111">
        <f t="shared" si="28"/>
        <v>0</v>
      </c>
      <c r="E893" s="112" t="e">
        <f t="shared" si="29"/>
        <v>#DIV/0!</v>
      </c>
    </row>
    <row r="894" spans="1:5" ht="21.75" customHeight="1">
      <c r="A894" s="122" t="s">
        <v>658</v>
      </c>
      <c r="B894" s="110"/>
      <c r="C894" s="110"/>
      <c r="D894" s="111">
        <f t="shared" si="28"/>
        <v>0</v>
      </c>
      <c r="E894" s="112" t="e">
        <f t="shared" si="29"/>
        <v>#DIV/0!</v>
      </c>
    </row>
    <row r="895" spans="1:5" ht="21.75" customHeight="1">
      <c r="A895" s="122" t="s">
        <v>749</v>
      </c>
      <c r="B895" s="110"/>
      <c r="C895" s="110"/>
      <c r="D895" s="111">
        <f t="shared" si="28"/>
        <v>0</v>
      </c>
      <c r="E895" s="112" t="e">
        <f t="shared" si="29"/>
        <v>#DIV/0!</v>
      </c>
    </row>
    <row r="896" spans="1:5" ht="21.75" customHeight="1">
      <c r="A896" s="122" t="s">
        <v>750</v>
      </c>
      <c r="B896" s="110"/>
      <c r="C896" s="110"/>
      <c r="D896" s="111">
        <f t="shared" si="28"/>
        <v>0</v>
      </c>
      <c r="E896" s="112" t="e">
        <f t="shared" si="29"/>
        <v>#DIV/0!</v>
      </c>
    </row>
    <row r="897" spans="1:5" ht="21.75" customHeight="1">
      <c r="A897" s="122" t="s">
        <v>751</v>
      </c>
      <c r="B897" s="110"/>
      <c r="C897" s="110"/>
      <c r="D897" s="111">
        <f t="shared" si="28"/>
        <v>0</v>
      </c>
      <c r="E897" s="112" t="e">
        <f t="shared" si="29"/>
        <v>#DIV/0!</v>
      </c>
    </row>
    <row r="898" spans="1:5" ht="21.75" customHeight="1">
      <c r="A898" s="122" t="s">
        <v>752</v>
      </c>
      <c r="B898" s="110"/>
      <c r="C898" s="110"/>
      <c r="D898" s="111">
        <f t="shared" si="28"/>
        <v>0</v>
      </c>
      <c r="E898" s="112" t="e">
        <f t="shared" si="29"/>
        <v>#DIV/0!</v>
      </c>
    </row>
    <row r="899" spans="1:5" ht="21.75" customHeight="1">
      <c r="A899" s="122" t="s">
        <v>753</v>
      </c>
      <c r="B899" s="110"/>
      <c r="C899" s="110"/>
      <c r="D899" s="111">
        <f t="shared" si="28"/>
        <v>0</v>
      </c>
      <c r="E899" s="112" t="e">
        <f t="shared" si="29"/>
        <v>#DIV/0!</v>
      </c>
    </row>
    <row r="900" spans="1:5" ht="21.75" customHeight="1">
      <c r="A900" s="122" t="s">
        <v>754</v>
      </c>
      <c r="B900" s="110"/>
      <c r="C900" s="110"/>
      <c r="D900" s="111">
        <f t="shared" si="28"/>
        <v>0</v>
      </c>
      <c r="E900" s="112" t="e">
        <f t="shared" si="29"/>
        <v>#DIV/0!</v>
      </c>
    </row>
    <row r="901" spans="1:5" ht="21.75" customHeight="1">
      <c r="A901" s="122" t="s">
        <v>755</v>
      </c>
      <c r="B901" s="110"/>
      <c r="C901" s="110"/>
      <c r="D901" s="111">
        <f t="shared" si="28"/>
        <v>0</v>
      </c>
      <c r="E901" s="112" t="e">
        <f t="shared" si="29"/>
        <v>#DIV/0!</v>
      </c>
    </row>
    <row r="902" spans="1:5" ht="21.75" customHeight="1">
      <c r="A902" s="122" t="s">
        <v>756</v>
      </c>
      <c r="B902" s="110">
        <f>SUM(B903:B907)</f>
        <v>0</v>
      </c>
      <c r="C902" s="110">
        <f>SUM(C903:C907)</f>
        <v>0</v>
      </c>
      <c r="D902" s="111">
        <f t="shared" si="28"/>
        <v>0</v>
      </c>
      <c r="E902" s="112" t="e">
        <f t="shared" si="29"/>
        <v>#DIV/0!</v>
      </c>
    </row>
    <row r="903" spans="1:5" ht="21.75" customHeight="1">
      <c r="A903" s="122" t="s">
        <v>757</v>
      </c>
      <c r="B903" s="110"/>
      <c r="C903" s="110"/>
      <c r="D903" s="111">
        <f t="shared" si="28"/>
        <v>0</v>
      </c>
      <c r="E903" s="112" t="e">
        <f t="shared" si="29"/>
        <v>#DIV/0!</v>
      </c>
    </row>
    <row r="904" spans="1:5" ht="21.75" customHeight="1">
      <c r="A904" s="122" t="s">
        <v>758</v>
      </c>
      <c r="B904" s="110"/>
      <c r="C904" s="110"/>
      <c r="D904" s="111">
        <f t="shared" si="28"/>
        <v>0</v>
      </c>
      <c r="E904" s="112" t="e">
        <f t="shared" si="29"/>
        <v>#DIV/0!</v>
      </c>
    </row>
    <row r="905" spans="1:5" ht="21.75" customHeight="1">
      <c r="A905" s="122" t="s">
        <v>759</v>
      </c>
      <c r="B905" s="110"/>
      <c r="C905" s="110"/>
      <c r="D905" s="111">
        <f t="shared" si="28"/>
        <v>0</v>
      </c>
      <c r="E905" s="112" t="e">
        <f t="shared" si="29"/>
        <v>#DIV/0!</v>
      </c>
    </row>
    <row r="906" spans="1:5" ht="21.75" customHeight="1">
      <c r="A906" s="122" t="s">
        <v>760</v>
      </c>
      <c r="B906" s="110"/>
      <c r="C906" s="110"/>
      <c r="D906" s="111">
        <f t="shared" si="28"/>
        <v>0</v>
      </c>
      <c r="E906" s="112" t="e">
        <f t="shared" si="29"/>
        <v>#DIV/0!</v>
      </c>
    </row>
    <row r="907" spans="1:5" ht="21.75" customHeight="1">
      <c r="A907" s="122" t="s">
        <v>761</v>
      </c>
      <c r="B907" s="110"/>
      <c r="C907" s="110"/>
      <c r="D907" s="111">
        <f t="shared" si="28"/>
        <v>0</v>
      </c>
      <c r="E907" s="112" t="e">
        <f t="shared" si="29"/>
        <v>#DIV/0!</v>
      </c>
    </row>
    <row r="908" spans="1:5" ht="21.75" customHeight="1">
      <c r="A908" s="122" t="s">
        <v>762</v>
      </c>
      <c r="B908" s="110">
        <f>SUM(B909:B914)</f>
        <v>287</v>
      </c>
      <c r="C908" s="110">
        <f>SUM(C909:C914)</f>
        <v>99</v>
      </c>
      <c r="D908" s="111">
        <f t="shared" si="28"/>
        <v>188</v>
      </c>
      <c r="E908" s="112">
        <f t="shared" si="29"/>
        <v>189.8989898989899</v>
      </c>
    </row>
    <row r="909" spans="1:5" ht="21.75" customHeight="1">
      <c r="A909" s="122" t="s">
        <v>763</v>
      </c>
      <c r="B909" s="110"/>
      <c r="C909" s="110"/>
      <c r="D909" s="111">
        <f t="shared" si="28"/>
        <v>0</v>
      </c>
      <c r="E909" s="112" t="e">
        <f t="shared" si="29"/>
        <v>#DIV/0!</v>
      </c>
    </row>
    <row r="910" spans="1:5" ht="21.75" customHeight="1">
      <c r="A910" s="122" t="s">
        <v>764</v>
      </c>
      <c r="B910" s="110"/>
      <c r="C910" s="110"/>
      <c r="D910" s="111">
        <f t="shared" si="28"/>
        <v>0</v>
      </c>
      <c r="E910" s="112" t="e">
        <f t="shared" si="29"/>
        <v>#DIV/0!</v>
      </c>
    </row>
    <row r="911" spans="1:5" ht="21.75" customHeight="1">
      <c r="A911" s="122" t="s">
        <v>765</v>
      </c>
      <c r="B911" s="110">
        <v>79</v>
      </c>
      <c r="C911" s="110">
        <v>99</v>
      </c>
      <c r="D911" s="111">
        <f t="shared" si="28"/>
        <v>-20</v>
      </c>
      <c r="E911" s="112">
        <f t="shared" si="29"/>
        <v>-20.2020202020202</v>
      </c>
    </row>
    <row r="912" spans="1:5" ht="21.75" customHeight="1">
      <c r="A912" s="122" t="s">
        <v>766</v>
      </c>
      <c r="B912" s="110">
        <v>103</v>
      </c>
      <c r="C912" s="110"/>
      <c r="D912" s="111">
        <f t="shared" si="28"/>
        <v>103</v>
      </c>
      <c r="E912" s="112" t="e">
        <f t="shared" si="29"/>
        <v>#DIV/0!</v>
      </c>
    </row>
    <row r="913" spans="1:5" ht="21.75" customHeight="1">
      <c r="A913" s="122" t="s">
        <v>767</v>
      </c>
      <c r="B913" s="110"/>
      <c r="C913" s="110"/>
      <c r="D913" s="111">
        <f t="shared" si="28"/>
        <v>0</v>
      </c>
      <c r="E913" s="112" t="e">
        <f t="shared" si="29"/>
        <v>#DIV/0!</v>
      </c>
    </row>
    <row r="914" spans="1:5" ht="21.75" customHeight="1">
      <c r="A914" s="122" t="s">
        <v>768</v>
      </c>
      <c r="B914" s="110">
        <v>105</v>
      </c>
      <c r="C914" s="110"/>
      <c r="D914" s="111">
        <f t="shared" si="28"/>
        <v>105</v>
      </c>
      <c r="E914" s="112" t="e">
        <f t="shared" si="29"/>
        <v>#DIV/0!</v>
      </c>
    </row>
    <row r="915" spans="1:5" ht="21.75" customHeight="1">
      <c r="A915" s="122" t="s">
        <v>769</v>
      </c>
      <c r="B915" s="110">
        <f>SUM(B916:B921)</f>
        <v>50</v>
      </c>
      <c r="C915" s="110">
        <f>SUM(C916:C921)</f>
        <v>0</v>
      </c>
      <c r="D915" s="111">
        <f t="shared" si="28"/>
        <v>50</v>
      </c>
      <c r="E915" s="112" t="e">
        <f t="shared" si="29"/>
        <v>#DIV/0!</v>
      </c>
    </row>
    <row r="916" spans="1:5" ht="21.75" customHeight="1">
      <c r="A916" s="122" t="s">
        <v>770</v>
      </c>
      <c r="B916" s="110"/>
      <c r="C916" s="110"/>
      <c r="D916" s="111">
        <f t="shared" si="28"/>
        <v>0</v>
      </c>
      <c r="E916" s="112" t="e">
        <f t="shared" si="29"/>
        <v>#DIV/0!</v>
      </c>
    </row>
    <row r="917" spans="1:5" ht="21.75" customHeight="1">
      <c r="A917" s="122" t="s">
        <v>771</v>
      </c>
      <c r="B917" s="110"/>
      <c r="C917" s="110"/>
      <c r="D917" s="111">
        <f t="shared" si="28"/>
        <v>0</v>
      </c>
      <c r="E917" s="112" t="e">
        <f t="shared" si="29"/>
        <v>#DIV/0!</v>
      </c>
    </row>
    <row r="918" spans="1:5" ht="21.75" customHeight="1">
      <c r="A918" s="122" t="s">
        <v>772</v>
      </c>
      <c r="B918" s="110"/>
      <c r="C918" s="110"/>
      <c r="D918" s="111">
        <f t="shared" si="28"/>
        <v>0</v>
      </c>
      <c r="E918" s="112" t="e">
        <f t="shared" si="29"/>
        <v>#DIV/0!</v>
      </c>
    </row>
    <row r="919" spans="1:5" ht="21.75" customHeight="1">
      <c r="A919" s="122" t="s">
        <v>773</v>
      </c>
      <c r="B919" s="110">
        <v>50</v>
      </c>
      <c r="C919" s="110"/>
      <c r="D919" s="111">
        <f t="shared" si="28"/>
        <v>50</v>
      </c>
      <c r="E919" s="112" t="e">
        <f t="shared" si="29"/>
        <v>#DIV/0!</v>
      </c>
    </row>
    <row r="920" spans="1:5" ht="21.75" customHeight="1">
      <c r="A920" s="122" t="s">
        <v>774</v>
      </c>
      <c r="B920" s="110"/>
      <c r="C920" s="110"/>
      <c r="D920" s="111">
        <f t="shared" si="28"/>
        <v>0</v>
      </c>
      <c r="E920" s="112" t="e">
        <f t="shared" si="29"/>
        <v>#DIV/0!</v>
      </c>
    </row>
    <row r="921" spans="1:5" ht="21.75" customHeight="1">
      <c r="A921" s="122" t="s">
        <v>775</v>
      </c>
      <c r="B921" s="110"/>
      <c r="C921" s="110"/>
      <c r="D921" s="111">
        <f t="shared" si="28"/>
        <v>0</v>
      </c>
      <c r="E921" s="112" t="e">
        <f t="shared" si="29"/>
        <v>#DIV/0!</v>
      </c>
    </row>
    <row r="922" spans="1:5" ht="21.75" customHeight="1">
      <c r="A922" s="122" t="s">
        <v>776</v>
      </c>
      <c r="B922" s="110">
        <f>SUM(B923:B924)</f>
        <v>0</v>
      </c>
      <c r="C922" s="110">
        <f>SUM(C923:C924)</f>
        <v>0</v>
      </c>
      <c r="D922" s="111">
        <f t="shared" si="28"/>
        <v>0</v>
      </c>
      <c r="E922" s="112" t="e">
        <f t="shared" si="29"/>
        <v>#DIV/0!</v>
      </c>
    </row>
    <row r="923" spans="1:5" ht="21.75" customHeight="1">
      <c r="A923" s="122" t="s">
        <v>777</v>
      </c>
      <c r="B923" s="110"/>
      <c r="C923" s="110"/>
      <c r="D923" s="111">
        <f t="shared" si="28"/>
        <v>0</v>
      </c>
      <c r="E923" s="112" t="e">
        <f t="shared" si="29"/>
        <v>#DIV/0!</v>
      </c>
    </row>
    <row r="924" spans="1:5" ht="21.75" customHeight="1">
      <c r="A924" s="122" t="s">
        <v>778</v>
      </c>
      <c r="B924" s="110"/>
      <c r="C924" s="110"/>
      <c r="D924" s="111">
        <f t="shared" si="28"/>
        <v>0</v>
      </c>
      <c r="E924" s="112" t="e">
        <f t="shared" si="29"/>
        <v>#DIV/0!</v>
      </c>
    </row>
    <row r="925" spans="1:5" ht="21.75" customHeight="1">
      <c r="A925" s="122" t="s">
        <v>779</v>
      </c>
      <c r="B925" s="110">
        <f>SUM(B926:B927)</f>
        <v>0</v>
      </c>
      <c r="C925" s="110">
        <f>SUM(C926:C927)</f>
        <v>0</v>
      </c>
      <c r="D925" s="111">
        <f t="shared" si="28"/>
        <v>0</v>
      </c>
      <c r="E925" s="112" t="e">
        <f t="shared" si="29"/>
        <v>#DIV/0!</v>
      </c>
    </row>
    <row r="926" spans="1:5" ht="21.75" customHeight="1">
      <c r="A926" s="122" t="s">
        <v>780</v>
      </c>
      <c r="B926" s="110"/>
      <c r="C926" s="110"/>
      <c r="D926" s="111">
        <f t="shared" si="28"/>
        <v>0</v>
      </c>
      <c r="E926" s="112" t="e">
        <f t="shared" si="29"/>
        <v>#DIV/0!</v>
      </c>
    </row>
    <row r="927" spans="1:5" ht="21.75" customHeight="1">
      <c r="A927" s="122" t="s">
        <v>781</v>
      </c>
      <c r="B927" s="110"/>
      <c r="C927" s="110"/>
      <c r="D927" s="111">
        <f t="shared" si="28"/>
        <v>0</v>
      </c>
      <c r="E927" s="112" t="e">
        <f t="shared" si="29"/>
        <v>#DIV/0!</v>
      </c>
    </row>
    <row r="928" spans="1:5" ht="21.75" customHeight="1">
      <c r="A928" s="122" t="s">
        <v>782</v>
      </c>
      <c r="B928" s="110">
        <f>SUM(B929,B952,B962,B972,B977,B984,B989)</f>
        <v>0</v>
      </c>
      <c r="C928" s="110">
        <f>SUM(C929,C952,C962,C972,C977,C984,C989)</f>
        <v>0</v>
      </c>
      <c r="D928" s="111">
        <f t="shared" si="28"/>
        <v>0</v>
      </c>
      <c r="E928" s="112" t="e">
        <f t="shared" si="29"/>
        <v>#DIV/0!</v>
      </c>
    </row>
    <row r="929" spans="1:5" ht="21.75" customHeight="1">
      <c r="A929" s="122" t="s">
        <v>783</v>
      </c>
      <c r="B929" s="110">
        <f>SUM(B930:B951)</f>
        <v>0</v>
      </c>
      <c r="C929" s="110">
        <f>SUM(C930:C951)</f>
        <v>0</v>
      </c>
      <c r="D929" s="111">
        <f t="shared" si="28"/>
        <v>0</v>
      </c>
      <c r="E929" s="112" t="e">
        <f t="shared" si="29"/>
        <v>#DIV/0!</v>
      </c>
    </row>
    <row r="930" spans="1:5" ht="21.75" customHeight="1">
      <c r="A930" s="122" t="s">
        <v>656</v>
      </c>
      <c r="B930" s="110"/>
      <c r="C930" s="110"/>
      <c r="D930" s="111">
        <f t="shared" si="28"/>
        <v>0</v>
      </c>
      <c r="E930" s="112" t="e">
        <f t="shared" si="29"/>
        <v>#DIV/0!</v>
      </c>
    </row>
    <row r="931" spans="1:5" ht="21.75" customHeight="1">
      <c r="A931" s="122" t="s">
        <v>657</v>
      </c>
      <c r="B931" s="110"/>
      <c r="C931" s="110"/>
      <c r="D931" s="111">
        <f t="shared" si="28"/>
        <v>0</v>
      </c>
      <c r="E931" s="112" t="e">
        <f t="shared" si="29"/>
        <v>#DIV/0!</v>
      </c>
    </row>
    <row r="932" spans="1:5" ht="21.75" customHeight="1">
      <c r="A932" s="122" t="s">
        <v>658</v>
      </c>
      <c r="B932" s="110"/>
      <c r="C932" s="110"/>
      <c r="D932" s="111">
        <f t="shared" si="28"/>
        <v>0</v>
      </c>
      <c r="E932" s="112" t="e">
        <f t="shared" si="29"/>
        <v>#DIV/0!</v>
      </c>
    </row>
    <row r="933" spans="1:5" ht="21.75" customHeight="1">
      <c r="A933" s="122" t="s">
        <v>784</v>
      </c>
      <c r="B933" s="110"/>
      <c r="C933" s="110"/>
      <c r="D933" s="111">
        <f t="shared" si="28"/>
        <v>0</v>
      </c>
      <c r="E933" s="112" t="e">
        <f t="shared" si="29"/>
        <v>#DIV/0!</v>
      </c>
    </row>
    <row r="934" spans="1:5" ht="21.75" customHeight="1">
      <c r="A934" s="122" t="s">
        <v>785</v>
      </c>
      <c r="B934" s="110"/>
      <c r="C934" s="110"/>
      <c r="D934" s="111">
        <f t="shared" si="28"/>
        <v>0</v>
      </c>
      <c r="E934" s="112" t="e">
        <f t="shared" si="29"/>
        <v>#DIV/0!</v>
      </c>
    </row>
    <row r="935" spans="1:5" ht="21.75" customHeight="1">
      <c r="A935" s="122" t="s">
        <v>786</v>
      </c>
      <c r="B935" s="110"/>
      <c r="C935" s="110"/>
      <c r="D935" s="111">
        <f t="shared" si="28"/>
        <v>0</v>
      </c>
      <c r="E935" s="112" t="e">
        <f t="shared" si="29"/>
        <v>#DIV/0!</v>
      </c>
    </row>
    <row r="936" spans="1:5" ht="21.75" customHeight="1">
      <c r="A936" s="122" t="s">
        <v>787</v>
      </c>
      <c r="B936" s="110"/>
      <c r="C936" s="110"/>
      <c r="D936" s="111">
        <f t="shared" si="28"/>
        <v>0</v>
      </c>
      <c r="E936" s="112" t="e">
        <f t="shared" si="29"/>
        <v>#DIV/0!</v>
      </c>
    </row>
    <row r="937" spans="1:5" ht="21.75" customHeight="1">
      <c r="A937" s="122" t="s">
        <v>788</v>
      </c>
      <c r="B937" s="110"/>
      <c r="C937" s="110"/>
      <c r="D937" s="111">
        <f t="shared" si="28"/>
        <v>0</v>
      </c>
      <c r="E937" s="112" t="e">
        <f t="shared" si="29"/>
        <v>#DIV/0!</v>
      </c>
    </row>
    <row r="938" spans="1:5" ht="21.75" customHeight="1">
      <c r="A938" s="122" t="s">
        <v>789</v>
      </c>
      <c r="B938" s="110"/>
      <c r="C938" s="110"/>
      <c r="D938" s="111">
        <f t="shared" si="28"/>
        <v>0</v>
      </c>
      <c r="E938" s="112" t="e">
        <f t="shared" si="29"/>
        <v>#DIV/0!</v>
      </c>
    </row>
    <row r="939" spans="1:5" ht="21.75" customHeight="1">
      <c r="A939" s="122" t="s">
        <v>790</v>
      </c>
      <c r="B939" s="110"/>
      <c r="C939" s="110"/>
      <c r="D939" s="111">
        <f t="shared" si="28"/>
        <v>0</v>
      </c>
      <c r="E939" s="112" t="e">
        <f t="shared" si="29"/>
        <v>#DIV/0!</v>
      </c>
    </row>
    <row r="940" spans="1:5" ht="21.75" customHeight="1">
      <c r="A940" s="122" t="s">
        <v>791</v>
      </c>
      <c r="B940" s="110"/>
      <c r="C940" s="110"/>
      <c r="D940" s="111">
        <f t="shared" si="28"/>
        <v>0</v>
      </c>
      <c r="E940" s="112" t="e">
        <f t="shared" si="29"/>
        <v>#DIV/0!</v>
      </c>
    </row>
    <row r="941" spans="1:5" ht="21.75" customHeight="1">
      <c r="A941" s="122" t="s">
        <v>792</v>
      </c>
      <c r="B941" s="110"/>
      <c r="C941" s="110"/>
      <c r="D941" s="111">
        <f t="shared" si="28"/>
        <v>0</v>
      </c>
      <c r="E941" s="112" t="e">
        <f t="shared" si="29"/>
        <v>#DIV/0!</v>
      </c>
    </row>
    <row r="942" spans="1:5" ht="21.75" customHeight="1">
      <c r="A942" s="122" t="s">
        <v>793</v>
      </c>
      <c r="B942" s="110"/>
      <c r="C942" s="110"/>
      <c r="D942" s="111">
        <f t="shared" si="28"/>
        <v>0</v>
      </c>
      <c r="E942" s="112" t="e">
        <f t="shared" si="29"/>
        <v>#DIV/0!</v>
      </c>
    </row>
    <row r="943" spans="1:5" ht="21.75" customHeight="1">
      <c r="A943" s="122" t="s">
        <v>794</v>
      </c>
      <c r="B943" s="110"/>
      <c r="C943" s="110"/>
      <c r="D943" s="111">
        <f aca="true" t="shared" si="30" ref="D943:D1006">B943-C943</f>
        <v>0</v>
      </c>
      <c r="E943" s="112" t="e">
        <f aca="true" t="shared" si="31" ref="E943:E1006">D943/C943*100</f>
        <v>#DIV/0!</v>
      </c>
    </row>
    <row r="944" spans="1:5" ht="21.75" customHeight="1">
      <c r="A944" s="122" t="s">
        <v>795</v>
      </c>
      <c r="B944" s="110"/>
      <c r="C944" s="110"/>
      <c r="D944" s="111">
        <f t="shared" si="30"/>
        <v>0</v>
      </c>
      <c r="E944" s="112" t="e">
        <f t="shared" si="31"/>
        <v>#DIV/0!</v>
      </c>
    </row>
    <row r="945" spans="1:5" ht="21.75" customHeight="1">
      <c r="A945" s="122" t="s">
        <v>796</v>
      </c>
      <c r="B945" s="110"/>
      <c r="C945" s="110"/>
      <c r="D945" s="111">
        <f t="shared" si="30"/>
        <v>0</v>
      </c>
      <c r="E945" s="112" t="e">
        <f t="shared" si="31"/>
        <v>#DIV/0!</v>
      </c>
    </row>
    <row r="946" spans="1:5" ht="21.75" customHeight="1">
      <c r="A946" s="122" t="s">
        <v>797</v>
      </c>
      <c r="B946" s="110"/>
      <c r="C946" s="110"/>
      <c r="D946" s="111">
        <f t="shared" si="30"/>
        <v>0</v>
      </c>
      <c r="E946" s="112" t="e">
        <f t="shared" si="31"/>
        <v>#DIV/0!</v>
      </c>
    </row>
    <row r="947" spans="1:5" ht="21.75" customHeight="1">
      <c r="A947" s="122" t="s">
        <v>798</v>
      </c>
      <c r="B947" s="110"/>
      <c r="C947" s="110"/>
      <c r="D947" s="111">
        <f t="shared" si="30"/>
        <v>0</v>
      </c>
      <c r="E947" s="112" t="e">
        <f t="shared" si="31"/>
        <v>#DIV/0!</v>
      </c>
    </row>
    <row r="948" spans="1:5" ht="21.75" customHeight="1">
      <c r="A948" s="122" t="s">
        <v>799</v>
      </c>
      <c r="B948" s="110"/>
      <c r="C948" s="110"/>
      <c r="D948" s="111">
        <f t="shared" si="30"/>
        <v>0</v>
      </c>
      <c r="E948" s="112" t="e">
        <f t="shared" si="31"/>
        <v>#DIV/0!</v>
      </c>
    </row>
    <row r="949" spans="1:5" ht="21.75" customHeight="1">
      <c r="A949" s="122" t="s">
        <v>800</v>
      </c>
      <c r="B949" s="110"/>
      <c r="C949" s="110"/>
      <c r="D949" s="111">
        <f t="shared" si="30"/>
        <v>0</v>
      </c>
      <c r="E949" s="112" t="e">
        <f t="shared" si="31"/>
        <v>#DIV/0!</v>
      </c>
    </row>
    <row r="950" spans="1:5" ht="21.75" customHeight="1">
      <c r="A950" s="122" t="s">
        <v>801</v>
      </c>
      <c r="B950" s="110"/>
      <c r="C950" s="110"/>
      <c r="D950" s="111">
        <f t="shared" si="30"/>
        <v>0</v>
      </c>
      <c r="E950" s="112" t="e">
        <f t="shared" si="31"/>
        <v>#DIV/0!</v>
      </c>
    </row>
    <row r="951" spans="1:5" ht="21.75" customHeight="1">
      <c r="A951" s="122" t="s">
        <v>802</v>
      </c>
      <c r="B951" s="110"/>
      <c r="C951" s="110"/>
      <c r="D951" s="111">
        <f t="shared" si="30"/>
        <v>0</v>
      </c>
      <c r="E951" s="112" t="e">
        <f t="shared" si="31"/>
        <v>#DIV/0!</v>
      </c>
    </row>
    <row r="952" spans="1:5" ht="21.75" customHeight="1">
      <c r="A952" s="122" t="s">
        <v>803</v>
      </c>
      <c r="B952" s="110">
        <f>SUM(B953:B961)</f>
        <v>0</v>
      </c>
      <c r="C952" s="110">
        <f>SUM(C953:C961)</f>
        <v>0</v>
      </c>
      <c r="D952" s="111">
        <f t="shared" si="30"/>
        <v>0</v>
      </c>
      <c r="E952" s="112" t="e">
        <f t="shared" si="31"/>
        <v>#DIV/0!</v>
      </c>
    </row>
    <row r="953" spans="1:5" ht="21.75" customHeight="1">
      <c r="A953" s="122" t="s">
        <v>656</v>
      </c>
      <c r="B953" s="110"/>
      <c r="C953" s="110"/>
      <c r="D953" s="111">
        <f t="shared" si="30"/>
        <v>0</v>
      </c>
      <c r="E953" s="112" t="e">
        <f t="shared" si="31"/>
        <v>#DIV/0!</v>
      </c>
    </row>
    <row r="954" spans="1:5" ht="21.75" customHeight="1">
      <c r="A954" s="122" t="s">
        <v>657</v>
      </c>
      <c r="B954" s="110"/>
      <c r="C954" s="110"/>
      <c r="D954" s="111">
        <f t="shared" si="30"/>
        <v>0</v>
      </c>
      <c r="E954" s="112" t="e">
        <f t="shared" si="31"/>
        <v>#DIV/0!</v>
      </c>
    </row>
    <row r="955" spans="1:5" ht="21.75" customHeight="1">
      <c r="A955" s="122" t="s">
        <v>658</v>
      </c>
      <c r="B955" s="110"/>
      <c r="C955" s="110"/>
      <c r="D955" s="111">
        <f t="shared" si="30"/>
        <v>0</v>
      </c>
      <c r="E955" s="112" t="e">
        <f t="shared" si="31"/>
        <v>#DIV/0!</v>
      </c>
    </row>
    <row r="956" spans="1:5" ht="21.75" customHeight="1">
      <c r="A956" s="122" t="s">
        <v>804</v>
      </c>
      <c r="B956" s="110"/>
      <c r="C956" s="110"/>
      <c r="D956" s="111">
        <f t="shared" si="30"/>
        <v>0</v>
      </c>
      <c r="E956" s="112" t="e">
        <f t="shared" si="31"/>
        <v>#DIV/0!</v>
      </c>
    </row>
    <row r="957" spans="1:5" ht="21.75" customHeight="1">
      <c r="A957" s="122" t="s">
        <v>805</v>
      </c>
      <c r="B957" s="110"/>
      <c r="C957" s="110"/>
      <c r="D957" s="111">
        <f t="shared" si="30"/>
        <v>0</v>
      </c>
      <c r="E957" s="112" t="e">
        <f t="shared" si="31"/>
        <v>#DIV/0!</v>
      </c>
    </row>
    <row r="958" spans="1:5" ht="21.75" customHeight="1">
      <c r="A958" s="122" t="s">
        <v>806</v>
      </c>
      <c r="B958" s="110"/>
      <c r="C958" s="110"/>
      <c r="D958" s="111">
        <f t="shared" si="30"/>
        <v>0</v>
      </c>
      <c r="E958" s="112" t="e">
        <f t="shared" si="31"/>
        <v>#DIV/0!</v>
      </c>
    </row>
    <row r="959" spans="1:5" ht="21.75" customHeight="1">
      <c r="A959" s="122" t="s">
        <v>807</v>
      </c>
      <c r="B959" s="110"/>
      <c r="C959" s="110"/>
      <c r="D959" s="111">
        <f t="shared" si="30"/>
        <v>0</v>
      </c>
      <c r="E959" s="112" t="e">
        <f t="shared" si="31"/>
        <v>#DIV/0!</v>
      </c>
    </row>
    <row r="960" spans="1:5" ht="21.75" customHeight="1">
      <c r="A960" s="122" t="s">
        <v>808</v>
      </c>
      <c r="B960" s="110"/>
      <c r="C960" s="110"/>
      <c r="D960" s="111">
        <f t="shared" si="30"/>
        <v>0</v>
      </c>
      <c r="E960" s="112" t="e">
        <f t="shared" si="31"/>
        <v>#DIV/0!</v>
      </c>
    </row>
    <row r="961" spans="1:5" ht="21.75" customHeight="1">
      <c r="A961" s="122" t="s">
        <v>809</v>
      </c>
      <c r="B961" s="110"/>
      <c r="C961" s="110"/>
      <c r="D961" s="111">
        <f t="shared" si="30"/>
        <v>0</v>
      </c>
      <c r="E961" s="112" t="e">
        <f t="shared" si="31"/>
        <v>#DIV/0!</v>
      </c>
    </row>
    <row r="962" spans="1:5" ht="21.75" customHeight="1">
      <c r="A962" s="122" t="s">
        <v>810</v>
      </c>
      <c r="B962" s="110">
        <f>SUM(B963:B971)</f>
        <v>0</v>
      </c>
      <c r="C962" s="110">
        <f>SUM(C963:C971)</f>
        <v>0</v>
      </c>
      <c r="D962" s="111">
        <f t="shared" si="30"/>
        <v>0</v>
      </c>
      <c r="E962" s="112" t="e">
        <f t="shared" si="31"/>
        <v>#DIV/0!</v>
      </c>
    </row>
    <row r="963" spans="1:5" ht="21.75" customHeight="1">
      <c r="A963" s="122" t="s">
        <v>656</v>
      </c>
      <c r="B963" s="110"/>
      <c r="C963" s="110"/>
      <c r="D963" s="111">
        <f t="shared" si="30"/>
        <v>0</v>
      </c>
      <c r="E963" s="112" t="e">
        <f t="shared" si="31"/>
        <v>#DIV/0!</v>
      </c>
    </row>
    <row r="964" spans="1:5" ht="21.75" customHeight="1">
      <c r="A964" s="122" t="s">
        <v>657</v>
      </c>
      <c r="B964" s="110"/>
      <c r="C964" s="110"/>
      <c r="D964" s="111">
        <f t="shared" si="30"/>
        <v>0</v>
      </c>
      <c r="E964" s="112" t="e">
        <f t="shared" si="31"/>
        <v>#DIV/0!</v>
      </c>
    </row>
    <row r="965" spans="1:5" ht="21.75" customHeight="1">
      <c r="A965" s="122" t="s">
        <v>658</v>
      </c>
      <c r="B965" s="110"/>
      <c r="C965" s="110"/>
      <c r="D965" s="111">
        <f t="shared" si="30"/>
        <v>0</v>
      </c>
      <c r="E965" s="112" t="e">
        <f t="shared" si="31"/>
        <v>#DIV/0!</v>
      </c>
    </row>
    <row r="966" spans="1:5" ht="21.75" customHeight="1">
      <c r="A966" s="122" t="s">
        <v>811</v>
      </c>
      <c r="B966" s="110"/>
      <c r="C966" s="110"/>
      <c r="D966" s="111">
        <f t="shared" si="30"/>
        <v>0</v>
      </c>
      <c r="E966" s="112" t="e">
        <f t="shared" si="31"/>
        <v>#DIV/0!</v>
      </c>
    </row>
    <row r="967" spans="1:5" ht="21.75" customHeight="1">
      <c r="A967" s="122" t="s">
        <v>812</v>
      </c>
      <c r="B967" s="110"/>
      <c r="C967" s="110"/>
      <c r="D967" s="111">
        <f t="shared" si="30"/>
        <v>0</v>
      </c>
      <c r="E967" s="112" t="e">
        <f t="shared" si="31"/>
        <v>#DIV/0!</v>
      </c>
    </row>
    <row r="968" spans="1:5" ht="21.75" customHeight="1">
      <c r="A968" s="122" t="s">
        <v>813</v>
      </c>
      <c r="B968" s="110"/>
      <c r="C968" s="110"/>
      <c r="D968" s="111">
        <f t="shared" si="30"/>
        <v>0</v>
      </c>
      <c r="E968" s="112" t="e">
        <f t="shared" si="31"/>
        <v>#DIV/0!</v>
      </c>
    </row>
    <row r="969" spans="1:5" ht="21.75" customHeight="1">
      <c r="A969" s="122" t="s">
        <v>814</v>
      </c>
      <c r="B969" s="110"/>
      <c r="C969" s="110"/>
      <c r="D969" s="111">
        <f t="shared" si="30"/>
        <v>0</v>
      </c>
      <c r="E969" s="112" t="e">
        <f t="shared" si="31"/>
        <v>#DIV/0!</v>
      </c>
    </row>
    <row r="970" spans="1:5" ht="21.75" customHeight="1">
      <c r="A970" s="122" t="s">
        <v>815</v>
      </c>
      <c r="B970" s="110"/>
      <c r="C970" s="110"/>
      <c r="D970" s="111">
        <f t="shared" si="30"/>
        <v>0</v>
      </c>
      <c r="E970" s="112" t="e">
        <f t="shared" si="31"/>
        <v>#DIV/0!</v>
      </c>
    </row>
    <row r="971" spans="1:5" ht="21.75" customHeight="1">
      <c r="A971" s="122" t="s">
        <v>816</v>
      </c>
      <c r="B971" s="110"/>
      <c r="C971" s="110"/>
      <c r="D971" s="111">
        <f t="shared" si="30"/>
        <v>0</v>
      </c>
      <c r="E971" s="112" t="e">
        <f t="shared" si="31"/>
        <v>#DIV/0!</v>
      </c>
    </row>
    <row r="972" spans="1:5" ht="21.75" customHeight="1">
      <c r="A972" s="122" t="s">
        <v>817</v>
      </c>
      <c r="B972" s="110">
        <f>SUM(B973:B976)</f>
        <v>0</v>
      </c>
      <c r="C972" s="110">
        <f>SUM(C973:C976)</f>
        <v>0</v>
      </c>
      <c r="D972" s="111">
        <f t="shared" si="30"/>
        <v>0</v>
      </c>
      <c r="E972" s="112" t="e">
        <f t="shared" si="31"/>
        <v>#DIV/0!</v>
      </c>
    </row>
    <row r="973" spans="1:5" ht="21.75" customHeight="1">
      <c r="A973" s="122" t="s">
        <v>818</v>
      </c>
      <c r="B973" s="110"/>
      <c r="C973" s="110"/>
      <c r="D973" s="111">
        <f t="shared" si="30"/>
        <v>0</v>
      </c>
      <c r="E973" s="112" t="e">
        <f t="shared" si="31"/>
        <v>#DIV/0!</v>
      </c>
    </row>
    <row r="974" spans="1:5" ht="21.75" customHeight="1">
      <c r="A974" s="122" t="s">
        <v>819</v>
      </c>
      <c r="B974" s="110"/>
      <c r="C974" s="110"/>
      <c r="D974" s="111">
        <f t="shared" si="30"/>
        <v>0</v>
      </c>
      <c r="E974" s="112" t="e">
        <f t="shared" si="31"/>
        <v>#DIV/0!</v>
      </c>
    </row>
    <row r="975" spans="1:5" ht="21.75" customHeight="1">
      <c r="A975" s="122" t="s">
        <v>820</v>
      </c>
      <c r="B975" s="110"/>
      <c r="C975" s="110"/>
      <c r="D975" s="111">
        <f t="shared" si="30"/>
        <v>0</v>
      </c>
      <c r="E975" s="112" t="e">
        <f t="shared" si="31"/>
        <v>#DIV/0!</v>
      </c>
    </row>
    <row r="976" spans="1:5" ht="21.75" customHeight="1">
      <c r="A976" s="122" t="s">
        <v>821</v>
      </c>
      <c r="B976" s="110"/>
      <c r="C976" s="110"/>
      <c r="D976" s="111">
        <f t="shared" si="30"/>
        <v>0</v>
      </c>
      <c r="E976" s="112" t="e">
        <f t="shared" si="31"/>
        <v>#DIV/0!</v>
      </c>
    </row>
    <row r="977" spans="1:5" ht="21.75" customHeight="1">
      <c r="A977" s="122" t="s">
        <v>822</v>
      </c>
      <c r="B977" s="110">
        <f>SUM(B978:B983)</f>
        <v>0</v>
      </c>
      <c r="C977" s="110">
        <f>SUM(C978:C983)</f>
        <v>0</v>
      </c>
      <c r="D977" s="111">
        <f t="shared" si="30"/>
        <v>0</v>
      </c>
      <c r="E977" s="112" t="e">
        <f t="shared" si="31"/>
        <v>#DIV/0!</v>
      </c>
    </row>
    <row r="978" spans="1:5" ht="21.75" customHeight="1">
      <c r="A978" s="122" t="s">
        <v>656</v>
      </c>
      <c r="B978" s="110"/>
      <c r="C978" s="110"/>
      <c r="D978" s="111">
        <f t="shared" si="30"/>
        <v>0</v>
      </c>
      <c r="E978" s="112" t="e">
        <f t="shared" si="31"/>
        <v>#DIV/0!</v>
      </c>
    </row>
    <row r="979" spans="1:5" ht="21.75" customHeight="1">
      <c r="A979" s="122" t="s">
        <v>657</v>
      </c>
      <c r="B979" s="110"/>
      <c r="C979" s="110"/>
      <c r="D979" s="111">
        <f t="shared" si="30"/>
        <v>0</v>
      </c>
      <c r="E979" s="112" t="e">
        <f t="shared" si="31"/>
        <v>#DIV/0!</v>
      </c>
    </row>
    <row r="980" spans="1:5" ht="21.75" customHeight="1">
      <c r="A980" s="122" t="s">
        <v>658</v>
      </c>
      <c r="B980" s="110"/>
      <c r="C980" s="110"/>
      <c r="D980" s="111">
        <f t="shared" si="30"/>
        <v>0</v>
      </c>
      <c r="E980" s="112" t="e">
        <f t="shared" si="31"/>
        <v>#DIV/0!</v>
      </c>
    </row>
    <row r="981" spans="1:5" ht="21.75" customHeight="1">
      <c r="A981" s="122" t="s">
        <v>808</v>
      </c>
      <c r="B981" s="110"/>
      <c r="C981" s="110"/>
      <c r="D981" s="111">
        <f t="shared" si="30"/>
        <v>0</v>
      </c>
      <c r="E981" s="112" t="e">
        <f t="shared" si="31"/>
        <v>#DIV/0!</v>
      </c>
    </row>
    <row r="982" spans="1:5" ht="21.75" customHeight="1">
      <c r="A982" s="122" t="s">
        <v>823</v>
      </c>
      <c r="B982" s="110"/>
      <c r="C982" s="110"/>
      <c r="D982" s="111">
        <f t="shared" si="30"/>
        <v>0</v>
      </c>
      <c r="E982" s="112" t="e">
        <f t="shared" si="31"/>
        <v>#DIV/0!</v>
      </c>
    </row>
    <row r="983" spans="1:5" ht="21.75" customHeight="1">
      <c r="A983" s="122" t="s">
        <v>824</v>
      </c>
      <c r="B983" s="110"/>
      <c r="C983" s="110"/>
      <c r="D983" s="111">
        <f t="shared" si="30"/>
        <v>0</v>
      </c>
      <c r="E983" s="112" t="e">
        <f t="shared" si="31"/>
        <v>#DIV/0!</v>
      </c>
    </row>
    <row r="984" spans="1:5" ht="21.75" customHeight="1">
      <c r="A984" s="122" t="s">
        <v>825</v>
      </c>
      <c r="B984" s="110">
        <f>SUM(B985:B988)</f>
        <v>0</v>
      </c>
      <c r="C984" s="110">
        <f>SUM(C985:C988)</f>
        <v>0</v>
      </c>
      <c r="D984" s="111">
        <f t="shared" si="30"/>
        <v>0</v>
      </c>
      <c r="E984" s="112" t="e">
        <f t="shared" si="31"/>
        <v>#DIV/0!</v>
      </c>
    </row>
    <row r="985" spans="1:5" ht="21.75" customHeight="1">
      <c r="A985" s="122" t="s">
        <v>826</v>
      </c>
      <c r="B985" s="110"/>
      <c r="C985" s="110"/>
      <c r="D985" s="111">
        <f t="shared" si="30"/>
        <v>0</v>
      </c>
      <c r="E985" s="112" t="e">
        <f t="shared" si="31"/>
        <v>#DIV/0!</v>
      </c>
    </row>
    <row r="986" spans="1:5" ht="21.75" customHeight="1">
      <c r="A986" s="122" t="s">
        <v>827</v>
      </c>
      <c r="B986" s="110"/>
      <c r="C986" s="110"/>
      <c r="D986" s="111">
        <f t="shared" si="30"/>
        <v>0</v>
      </c>
      <c r="E986" s="112" t="e">
        <f t="shared" si="31"/>
        <v>#DIV/0!</v>
      </c>
    </row>
    <row r="987" spans="1:5" ht="21.75" customHeight="1">
      <c r="A987" s="122" t="s">
        <v>828</v>
      </c>
      <c r="B987" s="110"/>
      <c r="C987" s="110"/>
      <c r="D987" s="111">
        <f t="shared" si="30"/>
        <v>0</v>
      </c>
      <c r="E987" s="112" t="e">
        <f t="shared" si="31"/>
        <v>#DIV/0!</v>
      </c>
    </row>
    <row r="988" spans="1:5" ht="21.75" customHeight="1">
      <c r="A988" s="122" t="s">
        <v>829</v>
      </c>
      <c r="B988" s="110"/>
      <c r="C988" s="110"/>
      <c r="D988" s="111">
        <f t="shared" si="30"/>
        <v>0</v>
      </c>
      <c r="E988" s="112" t="e">
        <f t="shared" si="31"/>
        <v>#DIV/0!</v>
      </c>
    </row>
    <row r="989" spans="1:5" ht="21.75" customHeight="1">
      <c r="A989" s="122" t="s">
        <v>830</v>
      </c>
      <c r="B989" s="110">
        <f>SUM(B990:B991)</f>
        <v>0</v>
      </c>
      <c r="C989" s="110">
        <f>SUM(C990:C991)</f>
        <v>0</v>
      </c>
      <c r="D989" s="111">
        <f t="shared" si="30"/>
        <v>0</v>
      </c>
      <c r="E989" s="112" t="e">
        <f t="shared" si="31"/>
        <v>#DIV/0!</v>
      </c>
    </row>
    <row r="990" spans="1:5" ht="21.75" customHeight="1">
      <c r="A990" s="122" t="s">
        <v>831</v>
      </c>
      <c r="B990" s="110"/>
      <c r="C990" s="110"/>
      <c r="D990" s="111">
        <f t="shared" si="30"/>
        <v>0</v>
      </c>
      <c r="E990" s="112" t="e">
        <f t="shared" si="31"/>
        <v>#DIV/0!</v>
      </c>
    </row>
    <row r="991" spans="1:5" ht="21.75" customHeight="1">
      <c r="A991" s="122" t="s">
        <v>832</v>
      </c>
      <c r="B991" s="110"/>
      <c r="C991" s="110"/>
      <c r="D991" s="111">
        <f t="shared" si="30"/>
        <v>0</v>
      </c>
      <c r="E991" s="112" t="e">
        <f t="shared" si="31"/>
        <v>#DIV/0!</v>
      </c>
    </row>
    <row r="992" spans="1:5" ht="21.75" customHeight="1">
      <c r="A992" s="122" t="s">
        <v>833</v>
      </c>
      <c r="B992" s="110">
        <f>SUM(B993,B1003,B1019,B1024,B1038,B1045,B1052)</f>
        <v>0</v>
      </c>
      <c r="C992" s="110">
        <f>SUM(C993,C1003,C1019,C1024,C1038,C1045,C1052)</f>
        <v>0</v>
      </c>
      <c r="D992" s="111">
        <f t="shared" si="30"/>
        <v>0</v>
      </c>
      <c r="E992" s="112" t="e">
        <f t="shared" si="31"/>
        <v>#DIV/0!</v>
      </c>
    </row>
    <row r="993" spans="1:5" ht="21.75" customHeight="1">
      <c r="A993" s="122" t="s">
        <v>834</v>
      </c>
      <c r="B993" s="110">
        <f>SUM(B994:B1002)</f>
        <v>0</v>
      </c>
      <c r="C993" s="110">
        <f>SUM(C994:C1002)</f>
        <v>0</v>
      </c>
      <c r="D993" s="111">
        <f t="shared" si="30"/>
        <v>0</v>
      </c>
      <c r="E993" s="112" t="e">
        <f t="shared" si="31"/>
        <v>#DIV/0!</v>
      </c>
    </row>
    <row r="994" spans="1:5" ht="21.75" customHeight="1">
      <c r="A994" s="122" t="s">
        <v>656</v>
      </c>
      <c r="B994" s="110"/>
      <c r="C994" s="110"/>
      <c r="D994" s="111">
        <f t="shared" si="30"/>
        <v>0</v>
      </c>
      <c r="E994" s="112" t="e">
        <f t="shared" si="31"/>
        <v>#DIV/0!</v>
      </c>
    </row>
    <row r="995" spans="1:5" ht="21.75" customHeight="1">
      <c r="A995" s="122" t="s">
        <v>657</v>
      </c>
      <c r="B995" s="110"/>
      <c r="C995" s="110"/>
      <c r="D995" s="111">
        <f t="shared" si="30"/>
        <v>0</v>
      </c>
      <c r="E995" s="112" t="e">
        <f t="shared" si="31"/>
        <v>#DIV/0!</v>
      </c>
    </row>
    <row r="996" spans="1:5" ht="21.75" customHeight="1">
      <c r="A996" s="122" t="s">
        <v>658</v>
      </c>
      <c r="B996" s="110"/>
      <c r="C996" s="110"/>
      <c r="D996" s="111">
        <f t="shared" si="30"/>
        <v>0</v>
      </c>
      <c r="E996" s="112" t="e">
        <f t="shared" si="31"/>
        <v>#DIV/0!</v>
      </c>
    </row>
    <row r="997" spans="1:5" ht="21.75" customHeight="1">
      <c r="A997" s="122" t="s">
        <v>835</v>
      </c>
      <c r="B997" s="110"/>
      <c r="C997" s="110"/>
      <c r="D997" s="111">
        <f t="shared" si="30"/>
        <v>0</v>
      </c>
      <c r="E997" s="112" t="e">
        <f t="shared" si="31"/>
        <v>#DIV/0!</v>
      </c>
    </row>
    <row r="998" spans="1:5" ht="21.75" customHeight="1">
      <c r="A998" s="122" t="s">
        <v>836</v>
      </c>
      <c r="B998" s="110"/>
      <c r="C998" s="110"/>
      <c r="D998" s="111">
        <f t="shared" si="30"/>
        <v>0</v>
      </c>
      <c r="E998" s="112" t="e">
        <f t="shared" si="31"/>
        <v>#DIV/0!</v>
      </c>
    </row>
    <row r="999" spans="1:5" ht="21.75" customHeight="1">
      <c r="A999" s="122" t="s">
        <v>837</v>
      </c>
      <c r="B999" s="110"/>
      <c r="C999" s="110"/>
      <c r="D999" s="111">
        <f t="shared" si="30"/>
        <v>0</v>
      </c>
      <c r="E999" s="112" t="e">
        <f t="shared" si="31"/>
        <v>#DIV/0!</v>
      </c>
    </row>
    <row r="1000" spans="1:5" ht="21.75" customHeight="1">
      <c r="A1000" s="122" t="s">
        <v>838</v>
      </c>
      <c r="B1000" s="110"/>
      <c r="C1000" s="110"/>
      <c r="D1000" s="111">
        <f t="shared" si="30"/>
        <v>0</v>
      </c>
      <c r="E1000" s="112" t="e">
        <f t="shared" si="31"/>
        <v>#DIV/0!</v>
      </c>
    </row>
    <row r="1001" spans="1:5" ht="21.75" customHeight="1">
      <c r="A1001" s="122" t="s">
        <v>839</v>
      </c>
      <c r="B1001" s="110"/>
      <c r="C1001" s="110"/>
      <c r="D1001" s="111">
        <f t="shared" si="30"/>
        <v>0</v>
      </c>
      <c r="E1001" s="112" t="e">
        <f t="shared" si="31"/>
        <v>#DIV/0!</v>
      </c>
    </row>
    <row r="1002" spans="1:5" ht="21.75" customHeight="1">
      <c r="A1002" s="122" t="s">
        <v>840</v>
      </c>
      <c r="B1002" s="110"/>
      <c r="C1002" s="110"/>
      <c r="D1002" s="111">
        <f t="shared" si="30"/>
        <v>0</v>
      </c>
      <c r="E1002" s="112" t="e">
        <f t="shared" si="31"/>
        <v>#DIV/0!</v>
      </c>
    </row>
    <row r="1003" spans="1:5" ht="21.75" customHeight="1">
      <c r="A1003" s="122" t="s">
        <v>841</v>
      </c>
      <c r="B1003" s="110">
        <f>SUM(B1004:B1018)</f>
        <v>0</v>
      </c>
      <c r="C1003" s="110">
        <f>SUM(C1004:C1018)</f>
        <v>0</v>
      </c>
      <c r="D1003" s="111">
        <f t="shared" si="30"/>
        <v>0</v>
      </c>
      <c r="E1003" s="112" t="e">
        <f t="shared" si="31"/>
        <v>#DIV/0!</v>
      </c>
    </row>
    <row r="1004" spans="1:5" ht="21.75" customHeight="1">
      <c r="A1004" s="122" t="s">
        <v>656</v>
      </c>
      <c r="B1004" s="110"/>
      <c r="C1004" s="110"/>
      <c r="D1004" s="111">
        <f t="shared" si="30"/>
        <v>0</v>
      </c>
      <c r="E1004" s="112" t="e">
        <f t="shared" si="31"/>
        <v>#DIV/0!</v>
      </c>
    </row>
    <row r="1005" spans="1:5" ht="21.75" customHeight="1">
      <c r="A1005" s="122" t="s">
        <v>657</v>
      </c>
      <c r="B1005" s="110"/>
      <c r="C1005" s="110"/>
      <c r="D1005" s="111">
        <f t="shared" si="30"/>
        <v>0</v>
      </c>
      <c r="E1005" s="112" t="e">
        <f t="shared" si="31"/>
        <v>#DIV/0!</v>
      </c>
    </row>
    <row r="1006" spans="1:5" ht="21.75" customHeight="1">
      <c r="A1006" s="122" t="s">
        <v>658</v>
      </c>
      <c r="B1006" s="110"/>
      <c r="C1006" s="110"/>
      <c r="D1006" s="111">
        <f t="shared" si="30"/>
        <v>0</v>
      </c>
      <c r="E1006" s="112" t="e">
        <f t="shared" si="31"/>
        <v>#DIV/0!</v>
      </c>
    </row>
    <row r="1007" spans="1:5" ht="21.75" customHeight="1">
      <c r="A1007" s="122" t="s">
        <v>842</v>
      </c>
      <c r="B1007" s="110"/>
      <c r="C1007" s="110"/>
      <c r="D1007" s="111">
        <f aca="true" t="shared" si="32" ref="D1007:D1070">B1007-C1007</f>
        <v>0</v>
      </c>
      <c r="E1007" s="112" t="e">
        <f aca="true" t="shared" si="33" ref="E1007:E1070">D1007/C1007*100</f>
        <v>#DIV/0!</v>
      </c>
    </row>
    <row r="1008" spans="1:5" ht="21.75" customHeight="1">
      <c r="A1008" s="122" t="s">
        <v>843</v>
      </c>
      <c r="B1008" s="110"/>
      <c r="C1008" s="110"/>
      <c r="D1008" s="111">
        <f t="shared" si="32"/>
        <v>0</v>
      </c>
      <c r="E1008" s="112" t="e">
        <f t="shared" si="33"/>
        <v>#DIV/0!</v>
      </c>
    </row>
    <row r="1009" spans="1:5" ht="21.75" customHeight="1">
      <c r="A1009" s="122" t="s">
        <v>844</v>
      </c>
      <c r="B1009" s="110"/>
      <c r="C1009" s="110"/>
      <c r="D1009" s="111">
        <f t="shared" si="32"/>
        <v>0</v>
      </c>
      <c r="E1009" s="112" t="e">
        <f t="shared" si="33"/>
        <v>#DIV/0!</v>
      </c>
    </row>
    <row r="1010" spans="1:5" ht="21.75" customHeight="1">
      <c r="A1010" s="122" t="s">
        <v>845</v>
      </c>
      <c r="B1010" s="110"/>
      <c r="C1010" s="110"/>
      <c r="D1010" s="111">
        <f t="shared" si="32"/>
        <v>0</v>
      </c>
      <c r="E1010" s="112" t="e">
        <f t="shared" si="33"/>
        <v>#DIV/0!</v>
      </c>
    </row>
    <row r="1011" spans="1:5" ht="21.75" customHeight="1">
      <c r="A1011" s="122" t="s">
        <v>846</v>
      </c>
      <c r="B1011" s="110"/>
      <c r="C1011" s="110"/>
      <c r="D1011" s="111">
        <f t="shared" si="32"/>
        <v>0</v>
      </c>
      <c r="E1011" s="112" t="e">
        <f t="shared" si="33"/>
        <v>#DIV/0!</v>
      </c>
    </row>
    <row r="1012" spans="1:5" ht="21.75" customHeight="1">
      <c r="A1012" s="122" t="s">
        <v>847</v>
      </c>
      <c r="B1012" s="110"/>
      <c r="C1012" s="110"/>
      <c r="D1012" s="111">
        <f t="shared" si="32"/>
        <v>0</v>
      </c>
      <c r="E1012" s="112" t="e">
        <f t="shared" si="33"/>
        <v>#DIV/0!</v>
      </c>
    </row>
    <row r="1013" spans="1:5" ht="21.75" customHeight="1">
      <c r="A1013" s="122" t="s">
        <v>848</v>
      </c>
      <c r="B1013" s="110"/>
      <c r="C1013" s="110"/>
      <c r="D1013" s="111">
        <f t="shared" si="32"/>
        <v>0</v>
      </c>
      <c r="E1013" s="112" t="e">
        <f t="shared" si="33"/>
        <v>#DIV/0!</v>
      </c>
    </row>
    <row r="1014" spans="1:5" ht="21.75" customHeight="1">
      <c r="A1014" s="122" t="s">
        <v>849</v>
      </c>
      <c r="B1014" s="110"/>
      <c r="C1014" s="110"/>
      <c r="D1014" s="111">
        <f t="shared" si="32"/>
        <v>0</v>
      </c>
      <c r="E1014" s="112" t="e">
        <f t="shared" si="33"/>
        <v>#DIV/0!</v>
      </c>
    </row>
    <row r="1015" spans="1:5" ht="21.75" customHeight="1">
      <c r="A1015" s="122" t="s">
        <v>850</v>
      </c>
      <c r="B1015" s="110"/>
      <c r="C1015" s="110"/>
      <c r="D1015" s="111">
        <f t="shared" si="32"/>
        <v>0</v>
      </c>
      <c r="E1015" s="112" t="e">
        <f t="shared" si="33"/>
        <v>#DIV/0!</v>
      </c>
    </row>
    <row r="1016" spans="1:5" ht="21.75" customHeight="1">
      <c r="A1016" s="122" t="s">
        <v>851</v>
      </c>
      <c r="B1016" s="110"/>
      <c r="C1016" s="110"/>
      <c r="D1016" s="111">
        <f t="shared" si="32"/>
        <v>0</v>
      </c>
      <c r="E1016" s="112" t="e">
        <f t="shared" si="33"/>
        <v>#DIV/0!</v>
      </c>
    </row>
    <row r="1017" spans="1:5" ht="21.75" customHeight="1">
      <c r="A1017" s="122" t="s">
        <v>852</v>
      </c>
      <c r="B1017" s="110"/>
      <c r="C1017" s="110"/>
      <c r="D1017" s="111">
        <f t="shared" si="32"/>
        <v>0</v>
      </c>
      <c r="E1017" s="112" t="e">
        <f t="shared" si="33"/>
        <v>#DIV/0!</v>
      </c>
    </row>
    <row r="1018" spans="1:5" ht="21.75" customHeight="1">
      <c r="A1018" s="122" t="s">
        <v>853</v>
      </c>
      <c r="B1018" s="110"/>
      <c r="C1018" s="110"/>
      <c r="D1018" s="111">
        <f t="shared" si="32"/>
        <v>0</v>
      </c>
      <c r="E1018" s="112" t="e">
        <f t="shared" si="33"/>
        <v>#DIV/0!</v>
      </c>
    </row>
    <row r="1019" spans="1:5" ht="21.75" customHeight="1">
      <c r="A1019" s="122" t="s">
        <v>854</v>
      </c>
      <c r="B1019" s="110">
        <f>SUM(B1020:B1023)</f>
        <v>0</v>
      </c>
      <c r="C1019" s="110">
        <f>SUM(C1020:C1023)</f>
        <v>0</v>
      </c>
      <c r="D1019" s="111">
        <f t="shared" si="32"/>
        <v>0</v>
      </c>
      <c r="E1019" s="112" t="e">
        <f t="shared" si="33"/>
        <v>#DIV/0!</v>
      </c>
    </row>
    <row r="1020" spans="1:5" ht="21.75" customHeight="1">
      <c r="A1020" s="122" t="s">
        <v>656</v>
      </c>
      <c r="B1020" s="110"/>
      <c r="C1020" s="110"/>
      <c r="D1020" s="111">
        <f t="shared" si="32"/>
        <v>0</v>
      </c>
      <c r="E1020" s="112" t="e">
        <f t="shared" si="33"/>
        <v>#DIV/0!</v>
      </c>
    </row>
    <row r="1021" spans="1:5" ht="21.75" customHeight="1">
      <c r="A1021" s="122" t="s">
        <v>657</v>
      </c>
      <c r="B1021" s="110"/>
      <c r="C1021" s="110"/>
      <c r="D1021" s="111">
        <f t="shared" si="32"/>
        <v>0</v>
      </c>
      <c r="E1021" s="112" t="e">
        <f t="shared" si="33"/>
        <v>#DIV/0!</v>
      </c>
    </row>
    <row r="1022" spans="1:5" ht="21.75" customHeight="1">
      <c r="A1022" s="122" t="s">
        <v>658</v>
      </c>
      <c r="B1022" s="110"/>
      <c r="C1022" s="110"/>
      <c r="D1022" s="111">
        <f t="shared" si="32"/>
        <v>0</v>
      </c>
      <c r="E1022" s="112" t="e">
        <f t="shared" si="33"/>
        <v>#DIV/0!</v>
      </c>
    </row>
    <row r="1023" spans="1:5" ht="21.75" customHeight="1">
      <c r="A1023" s="122" t="s">
        <v>855</v>
      </c>
      <c r="B1023" s="110"/>
      <c r="C1023" s="110"/>
      <c r="D1023" s="111">
        <f t="shared" si="32"/>
        <v>0</v>
      </c>
      <c r="E1023" s="112" t="e">
        <f t="shared" si="33"/>
        <v>#DIV/0!</v>
      </c>
    </row>
    <row r="1024" spans="1:5" ht="21.75" customHeight="1">
      <c r="A1024" s="122" t="s">
        <v>856</v>
      </c>
      <c r="B1024" s="110">
        <f>SUM(B1025:B1037)</f>
        <v>0</v>
      </c>
      <c r="C1024" s="110">
        <f>SUM(C1025:C1037)</f>
        <v>0</v>
      </c>
      <c r="D1024" s="111">
        <f t="shared" si="32"/>
        <v>0</v>
      </c>
      <c r="E1024" s="112" t="e">
        <f t="shared" si="33"/>
        <v>#DIV/0!</v>
      </c>
    </row>
    <row r="1025" spans="1:5" ht="21.75" customHeight="1">
      <c r="A1025" s="122" t="s">
        <v>656</v>
      </c>
      <c r="B1025" s="110"/>
      <c r="C1025" s="110"/>
      <c r="D1025" s="111">
        <f t="shared" si="32"/>
        <v>0</v>
      </c>
      <c r="E1025" s="112" t="e">
        <f t="shared" si="33"/>
        <v>#DIV/0!</v>
      </c>
    </row>
    <row r="1026" spans="1:5" ht="21.75" customHeight="1">
      <c r="A1026" s="122" t="s">
        <v>657</v>
      </c>
      <c r="B1026" s="110"/>
      <c r="C1026" s="110"/>
      <c r="D1026" s="111">
        <f t="shared" si="32"/>
        <v>0</v>
      </c>
      <c r="E1026" s="112" t="e">
        <f t="shared" si="33"/>
        <v>#DIV/0!</v>
      </c>
    </row>
    <row r="1027" spans="1:5" ht="21.75" customHeight="1">
      <c r="A1027" s="122" t="s">
        <v>658</v>
      </c>
      <c r="B1027" s="110"/>
      <c r="C1027" s="110"/>
      <c r="D1027" s="111">
        <f t="shared" si="32"/>
        <v>0</v>
      </c>
      <c r="E1027" s="112" t="e">
        <f t="shared" si="33"/>
        <v>#DIV/0!</v>
      </c>
    </row>
    <row r="1028" spans="1:5" ht="21.75" customHeight="1">
      <c r="A1028" s="122" t="s">
        <v>857</v>
      </c>
      <c r="B1028" s="110"/>
      <c r="C1028" s="110"/>
      <c r="D1028" s="111">
        <f t="shared" si="32"/>
        <v>0</v>
      </c>
      <c r="E1028" s="112" t="e">
        <f t="shared" si="33"/>
        <v>#DIV/0!</v>
      </c>
    </row>
    <row r="1029" spans="1:5" ht="21.75" customHeight="1">
      <c r="A1029" s="122" t="s">
        <v>858</v>
      </c>
      <c r="B1029" s="110"/>
      <c r="C1029" s="110"/>
      <c r="D1029" s="111">
        <f t="shared" si="32"/>
        <v>0</v>
      </c>
      <c r="E1029" s="112" t="e">
        <f t="shared" si="33"/>
        <v>#DIV/0!</v>
      </c>
    </row>
    <row r="1030" spans="1:5" ht="21.75" customHeight="1">
      <c r="A1030" s="122" t="s">
        <v>859</v>
      </c>
      <c r="B1030" s="110"/>
      <c r="C1030" s="110"/>
      <c r="D1030" s="111">
        <f t="shared" si="32"/>
        <v>0</v>
      </c>
      <c r="E1030" s="112" t="e">
        <f t="shared" si="33"/>
        <v>#DIV/0!</v>
      </c>
    </row>
    <row r="1031" spans="1:5" ht="21.75" customHeight="1">
      <c r="A1031" s="122" t="s">
        <v>860</v>
      </c>
      <c r="B1031" s="110"/>
      <c r="C1031" s="110"/>
      <c r="D1031" s="111">
        <f t="shared" si="32"/>
        <v>0</v>
      </c>
      <c r="E1031" s="112" t="e">
        <f t="shared" si="33"/>
        <v>#DIV/0!</v>
      </c>
    </row>
    <row r="1032" spans="1:5" ht="21.75" customHeight="1">
      <c r="A1032" s="122" t="s">
        <v>861</v>
      </c>
      <c r="B1032" s="110"/>
      <c r="C1032" s="110"/>
      <c r="D1032" s="111">
        <f t="shared" si="32"/>
        <v>0</v>
      </c>
      <c r="E1032" s="112" t="e">
        <f t="shared" si="33"/>
        <v>#DIV/0!</v>
      </c>
    </row>
    <row r="1033" spans="1:5" ht="21.75" customHeight="1">
      <c r="A1033" s="122" t="s">
        <v>862</v>
      </c>
      <c r="B1033" s="110"/>
      <c r="C1033" s="110"/>
      <c r="D1033" s="111">
        <f t="shared" si="32"/>
        <v>0</v>
      </c>
      <c r="E1033" s="112" t="e">
        <f t="shared" si="33"/>
        <v>#DIV/0!</v>
      </c>
    </row>
    <row r="1034" spans="1:5" ht="21.75" customHeight="1">
      <c r="A1034" s="122" t="s">
        <v>863</v>
      </c>
      <c r="B1034" s="110"/>
      <c r="C1034" s="110"/>
      <c r="D1034" s="111">
        <f t="shared" si="32"/>
        <v>0</v>
      </c>
      <c r="E1034" s="112" t="e">
        <f t="shared" si="33"/>
        <v>#DIV/0!</v>
      </c>
    </row>
    <row r="1035" spans="1:5" ht="21.75" customHeight="1">
      <c r="A1035" s="122" t="s">
        <v>808</v>
      </c>
      <c r="B1035" s="110"/>
      <c r="C1035" s="110"/>
      <c r="D1035" s="111">
        <f t="shared" si="32"/>
        <v>0</v>
      </c>
      <c r="E1035" s="112" t="e">
        <f t="shared" si="33"/>
        <v>#DIV/0!</v>
      </c>
    </row>
    <row r="1036" spans="1:5" ht="21.75" customHeight="1">
      <c r="A1036" s="122" t="s">
        <v>864</v>
      </c>
      <c r="B1036" s="110"/>
      <c r="C1036" s="110"/>
      <c r="D1036" s="111">
        <f t="shared" si="32"/>
        <v>0</v>
      </c>
      <c r="E1036" s="112" t="e">
        <f t="shared" si="33"/>
        <v>#DIV/0!</v>
      </c>
    </row>
    <row r="1037" spans="1:5" ht="21.75" customHeight="1">
      <c r="A1037" s="122" t="s">
        <v>865</v>
      </c>
      <c r="B1037" s="110"/>
      <c r="C1037" s="110"/>
      <c r="D1037" s="111">
        <f t="shared" si="32"/>
        <v>0</v>
      </c>
      <c r="E1037" s="112" t="e">
        <f t="shared" si="33"/>
        <v>#DIV/0!</v>
      </c>
    </row>
    <row r="1038" spans="1:5" ht="21.75" customHeight="1">
      <c r="A1038" s="122" t="s">
        <v>866</v>
      </c>
      <c r="B1038" s="110">
        <f>SUM(B1039:B1044)</f>
        <v>0</v>
      </c>
      <c r="C1038" s="110">
        <f>SUM(C1039:C1044)</f>
        <v>0</v>
      </c>
      <c r="D1038" s="111">
        <f t="shared" si="32"/>
        <v>0</v>
      </c>
      <c r="E1038" s="112" t="e">
        <f t="shared" si="33"/>
        <v>#DIV/0!</v>
      </c>
    </row>
    <row r="1039" spans="1:5" ht="21.75" customHeight="1">
      <c r="A1039" s="122" t="s">
        <v>656</v>
      </c>
      <c r="B1039" s="110"/>
      <c r="C1039" s="110"/>
      <c r="D1039" s="111">
        <f t="shared" si="32"/>
        <v>0</v>
      </c>
      <c r="E1039" s="112" t="e">
        <f t="shared" si="33"/>
        <v>#DIV/0!</v>
      </c>
    </row>
    <row r="1040" spans="1:5" ht="21.75" customHeight="1">
      <c r="A1040" s="122" t="s">
        <v>657</v>
      </c>
      <c r="B1040" s="110"/>
      <c r="C1040" s="110"/>
      <c r="D1040" s="111">
        <f t="shared" si="32"/>
        <v>0</v>
      </c>
      <c r="E1040" s="112" t="e">
        <f t="shared" si="33"/>
        <v>#DIV/0!</v>
      </c>
    </row>
    <row r="1041" spans="1:5" ht="21.75" customHeight="1">
      <c r="A1041" s="122" t="s">
        <v>658</v>
      </c>
      <c r="B1041" s="110"/>
      <c r="C1041" s="110"/>
      <c r="D1041" s="111">
        <f t="shared" si="32"/>
        <v>0</v>
      </c>
      <c r="E1041" s="112" t="e">
        <f t="shared" si="33"/>
        <v>#DIV/0!</v>
      </c>
    </row>
    <row r="1042" spans="1:5" ht="21.75" customHeight="1">
      <c r="A1042" s="122" t="s">
        <v>867</v>
      </c>
      <c r="B1042" s="110"/>
      <c r="C1042" s="110"/>
      <c r="D1042" s="111">
        <f t="shared" si="32"/>
        <v>0</v>
      </c>
      <c r="E1042" s="112" t="e">
        <f t="shared" si="33"/>
        <v>#DIV/0!</v>
      </c>
    </row>
    <row r="1043" spans="1:5" ht="21.75" customHeight="1">
      <c r="A1043" s="122" t="s">
        <v>868</v>
      </c>
      <c r="B1043" s="110"/>
      <c r="C1043" s="110"/>
      <c r="D1043" s="111">
        <f t="shared" si="32"/>
        <v>0</v>
      </c>
      <c r="E1043" s="112" t="e">
        <f t="shared" si="33"/>
        <v>#DIV/0!</v>
      </c>
    </row>
    <row r="1044" spans="1:5" ht="21.75" customHeight="1">
      <c r="A1044" s="122" t="s">
        <v>869</v>
      </c>
      <c r="B1044" s="110"/>
      <c r="C1044" s="110"/>
      <c r="D1044" s="111">
        <f t="shared" si="32"/>
        <v>0</v>
      </c>
      <c r="E1044" s="112" t="e">
        <f t="shared" si="33"/>
        <v>#DIV/0!</v>
      </c>
    </row>
    <row r="1045" spans="1:5" ht="21.75" customHeight="1">
      <c r="A1045" s="122" t="s">
        <v>870</v>
      </c>
      <c r="B1045" s="110">
        <f>SUM(B1046:B1051)</f>
        <v>0</v>
      </c>
      <c r="C1045" s="110">
        <f>SUM(C1046:C1051)</f>
        <v>0</v>
      </c>
      <c r="D1045" s="111">
        <f t="shared" si="32"/>
        <v>0</v>
      </c>
      <c r="E1045" s="112" t="e">
        <f t="shared" si="33"/>
        <v>#DIV/0!</v>
      </c>
    </row>
    <row r="1046" spans="1:5" ht="21.75" customHeight="1">
      <c r="A1046" s="122" t="s">
        <v>656</v>
      </c>
      <c r="B1046" s="110"/>
      <c r="C1046" s="110"/>
      <c r="D1046" s="111">
        <f t="shared" si="32"/>
        <v>0</v>
      </c>
      <c r="E1046" s="112" t="e">
        <f t="shared" si="33"/>
        <v>#DIV/0!</v>
      </c>
    </row>
    <row r="1047" spans="1:5" ht="21.75" customHeight="1">
      <c r="A1047" s="122" t="s">
        <v>657</v>
      </c>
      <c r="B1047" s="110"/>
      <c r="C1047" s="110"/>
      <c r="D1047" s="111">
        <f t="shared" si="32"/>
        <v>0</v>
      </c>
      <c r="E1047" s="112" t="e">
        <f t="shared" si="33"/>
        <v>#DIV/0!</v>
      </c>
    </row>
    <row r="1048" spans="1:5" ht="21.75" customHeight="1">
      <c r="A1048" s="122" t="s">
        <v>658</v>
      </c>
      <c r="B1048" s="110"/>
      <c r="C1048" s="110"/>
      <c r="D1048" s="111">
        <f t="shared" si="32"/>
        <v>0</v>
      </c>
      <c r="E1048" s="112" t="e">
        <f t="shared" si="33"/>
        <v>#DIV/0!</v>
      </c>
    </row>
    <row r="1049" spans="1:5" ht="21.75" customHeight="1">
      <c r="A1049" s="122" t="s">
        <v>871</v>
      </c>
      <c r="B1049" s="110"/>
      <c r="C1049" s="110"/>
      <c r="D1049" s="111">
        <f t="shared" si="32"/>
        <v>0</v>
      </c>
      <c r="E1049" s="112" t="e">
        <f t="shared" si="33"/>
        <v>#DIV/0!</v>
      </c>
    </row>
    <row r="1050" spans="1:5" ht="21.75" customHeight="1">
      <c r="A1050" s="122" t="s">
        <v>872</v>
      </c>
      <c r="B1050" s="110"/>
      <c r="C1050" s="110"/>
      <c r="D1050" s="111">
        <f t="shared" si="32"/>
        <v>0</v>
      </c>
      <c r="E1050" s="112" t="e">
        <f t="shared" si="33"/>
        <v>#DIV/0!</v>
      </c>
    </row>
    <row r="1051" spans="1:5" ht="21.75" customHeight="1">
      <c r="A1051" s="122" t="s">
        <v>873</v>
      </c>
      <c r="B1051" s="110"/>
      <c r="C1051" s="110"/>
      <c r="D1051" s="111">
        <f t="shared" si="32"/>
        <v>0</v>
      </c>
      <c r="E1051" s="112" t="e">
        <f t="shared" si="33"/>
        <v>#DIV/0!</v>
      </c>
    </row>
    <row r="1052" spans="1:5" ht="21.75" customHeight="1">
      <c r="A1052" s="122" t="s">
        <v>874</v>
      </c>
      <c r="B1052" s="110">
        <f>SUM(B1053:B1057)</f>
        <v>0</v>
      </c>
      <c r="C1052" s="110">
        <f>SUM(C1053:C1057)</f>
        <v>0</v>
      </c>
      <c r="D1052" s="111">
        <f t="shared" si="32"/>
        <v>0</v>
      </c>
      <c r="E1052" s="112" t="e">
        <f t="shared" si="33"/>
        <v>#DIV/0!</v>
      </c>
    </row>
    <row r="1053" spans="1:5" ht="21.75" customHeight="1">
      <c r="A1053" s="122" t="s">
        <v>875</v>
      </c>
      <c r="B1053" s="110"/>
      <c r="C1053" s="110"/>
      <c r="D1053" s="111">
        <f t="shared" si="32"/>
        <v>0</v>
      </c>
      <c r="E1053" s="112" t="e">
        <f t="shared" si="33"/>
        <v>#DIV/0!</v>
      </c>
    </row>
    <row r="1054" spans="1:5" ht="21.75" customHeight="1">
      <c r="A1054" s="122" t="s">
        <v>876</v>
      </c>
      <c r="B1054" s="110"/>
      <c r="C1054" s="110"/>
      <c r="D1054" s="111">
        <f t="shared" si="32"/>
        <v>0</v>
      </c>
      <c r="E1054" s="112" t="e">
        <f t="shared" si="33"/>
        <v>#DIV/0!</v>
      </c>
    </row>
    <row r="1055" spans="1:5" ht="21.75" customHeight="1">
      <c r="A1055" s="122" t="s">
        <v>877</v>
      </c>
      <c r="B1055" s="110"/>
      <c r="C1055" s="110"/>
      <c r="D1055" s="111">
        <f t="shared" si="32"/>
        <v>0</v>
      </c>
      <c r="E1055" s="112" t="e">
        <f t="shared" si="33"/>
        <v>#DIV/0!</v>
      </c>
    </row>
    <row r="1056" spans="1:5" ht="21.75" customHeight="1">
      <c r="A1056" s="122" t="s">
        <v>878</v>
      </c>
      <c r="B1056" s="110"/>
      <c r="C1056" s="110"/>
      <c r="D1056" s="111">
        <f t="shared" si="32"/>
        <v>0</v>
      </c>
      <c r="E1056" s="112" t="e">
        <f t="shared" si="33"/>
        <v>#DIV/0!</v>
      </c>
    </row>
    <row r="1057" spans="1:5" ht="21.75" customHeight="1">
      <c r="A1057" s="122" t="s">
        <v>879</v>
      </c>
      <c r="B1057" s="110"/>
      <c r="C1057" s="110"/>
      <c r="D1057" s="111">
        <f t="shared" si="32"/>
        <v>0</v>
      </c>
      <c r="E1057" s="112" t="e">
        <f t="shared" si="33"/>
        <v>#DIV/0!</v>
      </c>
    </row>
    <row r="1058" spans="1:5" ht="21.75" customHeight="1">
      <c r="A1058" s="122" t="s">
        <v>880</v>
      </c>
      <c r="B1058" s="110">
        <f>SUM(B1059,B1069,B1075)</f>
        <v>0</v>
      </c>
      <c r="C1058" s="110">
        <f>SUM(C1059,C1069,C1075)</f>
        <v>0</v>
      </c>
      <c r="D1058" s="111">
        <f t="shared" si="32"/>
        <v>0</v>
      </c>
      <c r="E1058" s="112" t="e">
        <f t="shared" si="33"/>
        <v>#DIV/0!</v>
      </c>
    </row>
    <row r="1059" spans="1:5" ht="21.75" customHeight="1">
      <c r="A1059" s="122" t="s">
        <v>881</v>
      </c>
      <c r="B1059" s="110">
        <f>SUM(B1060:B1068)</f>
        <v>0</v>
      </c>
      <c r="C1059" s="110">
        <f>SUM(C1060:C1068)</f>
        <v>0</v>
      </c>
      <c r="D1059" s="111">
        <f t="shared" si="32"/>
        <v>0</v>
      </c>
      <c r="E1059" s="112" t="e">
        <f t="shared" si="33"/>
        <v>#DIV/0!</v>
      </c>
    </row>
    <row r="1060" spans="1:5" ht="21.75" customHeight="1">
      <c r="A1060" s="122" t="s">
        <v>656</v>
      </c>
      <c r="B1060" s="110"/>
      <c r="C1060" s="110"/>
      <c r="D1060" s="111">
        <f t="shared" si="32"/>
        <v>0</v>
      </c>
      <c r="E1060" s="112" t="e">
        <f t="shared" si="33"/>
        <v>#DIV/0!</v>
      </c>
    </row>
    <row r="1061" spans="1:5" ht="21.75" customHeight="1">
      <c r="A1061" s="122" t="s">
        <v>657</v>
      </c>
      <c r="B1061" s="110"/>
      <c r="C1061" s="110"/>
      <c r="D1061" s="111">
        <f t="shared" si="32"/>
        <v>0</v>
      </c>
      <c r="E1061" s="112" t="e">
        <f t="shared" si="33"/>
        <v>#DIV/0!</v>
      </c>
    </row>
    <row r="1062" spans="1:5" ht="21.75" customHeight="1">
      <c r="A1062" s="122" t="s">
        <v>658</v>
      </c>
      <c r="B1062" s="110"/>
      <c r="C1062" s="110"/>
      <c r="D1062" s="111">
        <f t="shared" si="32"/>
        <v>0</v>
      </c>
      <c r="E1062" s="112" t="e">
        <f t="shared" si="33"/>
        <v>#DIV/0!</v>
      </c>
    </row>
    <row r="1063" spans="1:5" ht="21.75" customHeight="1">
      <c r="A1063" s="122" t="s">
        <v>882</v>
      </c>
      <c r="B1063" s="110"/>
      <c r="C1063" s="110"/>
      <c r="D1063" s="111">
        <f t="shared" si="32"/>
        <v>0</v>
      </c>
      <c r="E1063" s="112" t="e">
        <f t="shared" si="33"/>
        <v>#DIV/0!</v>
      </c>
    </row>
    <row r="1064" spans="1:5" ht="21.75" customHeight="1">
      <c r="A1064" s="122" t="s">
        <v>883</v>
      </c>
      <c r="B1064" s="110"/>
      <c r="C1064" s="110"/>
      <c r="D1064" s="111">
        <f t="shared" si="32"/>
        <v>0</v>
      </c>
      <c r="E1064" s="112" t="e">
        <f t="shared" si="33"/>
        <v>#DIV/0!</v>
      </c>
    </row>
    <row r="1065" spans="1:5" ht="21.75" customHeight="1">
      <c r="A1065" s="122" t="s">
        <v>884</v>
      </c>
      <c r="B1065" s="110"/>
      <c r="C1065" s="110"/>
      <c r="D1065" s="111">
        <f t="shared" si="32"/>
        <v>0</v>
      </c>
      <c r="E1065" s="112" t="e">
        <f t="shared" si="33"/>
        <v>#DIV/0!</v>
      </c>
    </row>
    <row r="1066" spans="1:5" ht="21.75" customHeight="1">
      <c r="A1066" s="122" t="s">
        <v>885</v>
      </c>
      <c r="B1066" s="110"/>
      <c r="C1066" s="110"/>
      <c r="D1066" s="111">
        <f t="shared" si="32"/>
        <v>0</v>
      </c>
      <c r="E1066" s="112" t="e">
        <f t="shared" si="33"/>
        <v>#DIV/0!</v>
      </c>
    </row>
    <row r="1067" spans="1:5" ht="21.75" customHeight="1">
      <c r="A1067" s="122" t="s">
        <v>675</v>
      </c>
      <c r="B1067" s="110"/>
      <c r="C1067" s="110"/>
      <c r="D1067" s="111">
        <f t="shared" si="32"/>
        <v>0</v>
      </c>
      <c r="E1067" s="112" t="e">
        <f t="shared" si="33"/>
        <v>#DIV/0!</v>
      </c>
    </row>
    <row r="1068" spans="1:5" ht="21.75" customHeight="1">
      <c r="A1068" s="122" t="s">
        <v>886</v>
      </c>
      <c r="B1068" s="110"/>
      <c r="C1068" s="110"/>
      <c r="D1068" s="111">
        <f t="shared" si="32"/>
        <v>0</v>
      </c>
      <c r="E1068" s="112" t="e">
        <f t="shared" si="33"/>
        <v>#DIV/0!</v>
      </c>
    </row>
    <row r="1069" spans="1:5" ht="21.75" customHeight="1">
      <c r="A1069" s="122" t="s">
        <v>887</v>
      </c>
      <c r="B1069" s="110">
        <f>SUM(B1070:B1074)</f>
        <v>0</v>
      </c>
      <c r="C1069" s="110">
        <f>SUM(C1070:C1074)</f>
        <v>0</v>
      </c>
      <c r="D1069" s="111">
        <f t="shared" si="32"/>
        <v>0</v>
      </c>
      <c r="E1069" s="112" t="e">
        <f t="shared" si="33"/>
        <v>#DIV/0!</v>
      </c>
    </row>
    <row r="1070" spans="1:5" ht="21.75" customHeight="1">
      <c r="A1070" s="122" t="s">
        <v>656</v>
      </c>
      <c r="B1070" s="110"/>
      <c r="C1070" s="110"/>
      <c r="D1070" s="111">
        <f t="shared" si="32"/>
        <v>0</v>
      </c>
      <c r="E1070" s="112" t="e">
        <f t="shared" si="33"/>
        <v>#DIV/0!</v>
      </c>
    </row>
    <row r="1071" spans="1:5" ht="21.75" customHeight="1">
      <c r="A1071" s="122" t="s">
        <v>657</v>
      </c>
      <c r="B1071" s="110"/>
      <c r="C1071" s="110"/>
      <c r="D1071" s="111">
        <f aca="true" t="shared" si="34" ref="D1071:D1134">B1071-C1071</f>
        <v>0</v>
      </c>
      <c r="E1071" s="112" t="e">
        <f aca="true" t="shared" si="35" ref="E1071:E1134">D1071/C1071*100</f>
        <v>#DIV/0!</v>
      </c>
    </row>
    <row r="1072" spans="1:5" ht="21.75" customHeight="1">
      <c r="A1072" s="122" t="s">
        <v>658</v>
      </c>
      <c r="B1072" s="110"/>
      <c r="C1072" s="110"/>
      <c r="D1072" s="111">
        <f t="shared" si="34"/>
        <v>0</v>
      </c>
      <c r="E1072" s="112" t="e">
        <f t="shared" si="35"/>
        <v>#DIV/0!</v>
      </c>
    </row>
    <row r="1073" spans="1:5" ht="21.75" customHeight="1">
      <c r="A1073" s="122" t="s">
        <v>888</v>
      </c>
      <c r="B1073" s="110"/>
      <c r="C1073" s="110"/>
      <c r="D1073" s="111">
        <f t="shared" si="34"/>
        <v>0</v>
      </c>
      <c r="E1073" s="112" t="e">
        <f t="shared" si="35"/>
        <v>#DIV/0!</v>
      </c>
    </row>
    <row r="1074" spans="1:5" ht="21.75" customHeight="1">
      <c r="A1074" s="122" t="s">
        <v>889</v>
      </c>
      <c r="B1074" s="110"/>
      <c r="C1074" s="110"/>
      <c r="D1074" s="111">
        <f t="shared" si="34"/>
        <v>0</v>
      </c>
      <c r="E1074" s="112" t="e">
        <f t="shared" si="35"/>
        <v>#DIV/0!</v>
      </c>
    </row>
    <row r="1075" spans="1:5" ht="21.75" customHeight="1">
      <c r="A1075" s="122" t="s">
        <v>890</v>
      </c>
      <c r="B1075" s="110">
        <f>SUM(B1076:B1077)</f>
        <v>0</v>
      </c>
      <c r="C1075" s="110">
        <f>SUM(C1076:C1077)</f>
        <v>0</v>
      </c>
      <c r="D1075" s="111">
        <f t="shared" si="34"/>
        <v>0</v>
      </c>
      <c r="E1075" s="112" t="e">
        <f t="shared" si="35"/>
        <v>#DIV/0!</v>
      </c>
    </row>
    <row r="1076" spans="1:5" ht="21.75" customHeight="1">
      <c r="A1076" s="122" t="s">
        <v>891</v>
      </c>
      <c r="B1076" s="110"/>
      <c r="C1076" s="110"/>
      <c r="D1076" s="111">
        <f t="shared" si="34"/>
        <v>0</v>
      </c>
      <c r="E1076" s="112" t="e">
        <f t="shared" si="35"/>
        <v>#DIV/0!</v>
      </c>
    </row>
    <row r="1077" spans="1:5" ht="21.75" customHeight="1">
      <c r="A1077" s="122" t="s">
        <v>892</v>
      </c>
      <c r="B1077" s="110"/>
      <c r="C1077" s="110"/>
      <c r="D1077" s="111">
        <f t="shared" si="34"/>
        <v>0</v>
      </c>
      <c r="E1077" s="112" t="e">
        <f t="shared" si="35"/>
        <v>#DIV/0!</v>
      </c>
    </row>
    <row r="1078" spans="1:5" ht="21.75" customHeight="1">
      <c r="A1078" s="122" t="s">
        <v>893</v>
      </c>
      <c r="B1078" s="110">
        <f>SUM(B1079,B1086,B1092)</f>
        <v>0</v>
      </c>
      <c r="C1078" s="110">
        <f>SUM(C1079,C1086,C1092)</f>
        <v>0</v>
      </c>
      <c r="D1078" s="111">
        <f t="shared" si="34"/>
        <v>0</v>
      </c>
      <c r="E1078" s="112" t="e">
        <f t="shared" si="35"/>
        <v>#DIV/0!</v>
      </c>
    </row>
    <row r="1079" spans="1:5" ht="21.75" customHeight="1">
      <c r="A1079" s="122" t="s">
        <v>894</v>
      </c>
      <c r="B1079" s="110">
        <f>SUM(B1080:B1085)</f>
        <v>0</v>
      </c>
      <c r="C1079" s="110">
        <f>SUM(C1080:C1085)</f>
        <v>0</v>
      </c>
      <c r="D1079" s="111">
        <f t="shared" si="34"/>
        <v>0</v>
      </c>
      <c r="E1079" s="112" t="e">
        <f t="shared" si="35"/>
        <v>#DIV/0!</v>
      </c>
    </row>
    <row r="1080" spans="1:5" ht="21.75" customHeight="1">
      <c r="A1080" s="122" t="s">
        <v>656</v>
      </c>
      <c r="B1080" s="110"/>
      <c r="C1080" s="110"/>
      <c r="D1080" s="111">
        <f t="shared" si="34"/>
        <v>0</v>
      </c>
      <c r="E1080" s="112" t="e">
        <f t="shared" si="35"/>
        <v>#DIV/0!</v>
      </c>
    </row>
    <row r="1081" spans="1:5" ht="21.75" customHeight="1">
      <c r="A1081" s="122" t="s">
        <v>657</v>
      </c>
      <c r="B1081" s="110"/>
      <c r="C1081" s="110"/>
      <c r="D1081" s="111">
        <f t="shared" si="34"/>
        <v>0</v>
      </c>
      <c r="E1081" s="112" t="e">
        <f t="shared" si="35"/>
        <v>#DIV/0!</v>
      </c>
    </row>
    <row r="1082" spans="1:5" ht="21.75" customHeight="1">
      <c r="A1082" s="122" t="s">
        <v>658</v>
      </c>
      <c r="B1082" s="110"/>
      <c r="C1082" s="110"/>
      <c r="D1082" s="111">
        <f t="shared" si="34"/>
        <v>0</v>
      </c>
      <c r="E1082" s="112" t="e">
        <f t="shared" si="35"/>
        <v>#DIV/0!</v>
      </c>
    </row>
    <row r="1083" spans="1:5" ht="21.75" customHeight="1">
      <c r="A1083" s="122" t="s">
        <v>895</v>
      </c>
      <c r="B1083" s="110"/>
      <c r="C1083" s="110"/>
      <c r="D1083" s="111">
        <f t="shared" si="34"/>
        <v>0</v>
      </c>
      <c r="E1083" s="112" t="e">
        <f t="shared" si="35"/>
        <v>#DIV/0!</v>
      </c>
    </row>
    <row r="1084" spans="1:5" ht="21.75" customHeight="1">
      <c r="A1084" s="122" t="s">
        <v>675</v>
      </c>
      <c r="B1084" s="110"/>
      <c r="C1084" s="110"/>
      <c r="D1084" s="111">
        <f t="shared" si="34"/>
        <v>0</v>
      </c>
      <c r="E1084" s="112" t="e">
        <f t="shared" si="35"/>
        <v>#DIV/0!</v>
      </c>
    </row>
    <row r="1085" spans="1:5" ht="21.75" customHeight="1">
      <c r="A1085" s="122" t="s">
        <v>896</v>
      </c>
      <c r="B1085" s="110"/>
      <c r="C1085" s="110"/>
      <c r="D1085" s="111">
        <f t="shared" si="34"/>
        <v>0</v>
      </c>
      <c r="E1085" s="112" t="e">
        <f t="shared" si="35"/>
        <v>#DIV/0!</v>
      </c>
    </row>
    <row r="1086" spans="1:5" ht="21.75" customHeight="1">
      <c r="A1086" s="122" t="s">
        <v>897</v>
      </c>
      <c r="B1086" s="110">
        <f>SUM(B1087:B1091)</f>
        <v>0</v>
      </c>
      <c r="C1086" s="110">
        <f>SUM(C1087:C1091)</f>
        <v>0</v>
      </c>
      <c r="D1086" s="111">
        <f t="shared" si="34"/>
        <v>0</v>
      </c>
      <c r="E1086" s="112" t="e">
        <f t="shared" si="35"/>
        <v>#DIV/0!</v>
      </c>
    </row>
    <row r="1087" spans="1:5" ht="21.75" customHeight="1">
      <c r="A1087" s="122" t="s">
        <v>898</v>
      </c>
      <c r="B1087" s="110"/>
      <c r="C1087" s="110"/>
      <c r="D1087" s="111">
        <f t="shared" si="34"/>
        <v>0</v>
      </c>
      <c r="E1087" s="112" t="e">
        <f t="shared" si="35"/>
        <v>#DIV/0!</v>
      </c>
    </row>
    <row r="1088" spans="1:5" ht="21.75" customHeight="1">
      <c r="A1088" s="123" t="s">
        <v>899</v>
      </c>
      <c r="B1088" s="110"/>
      <c r="C1088" s="110"/>
      <c r="D1088" s="111">
        <f t="shared" si="34"/>
        <v>0</v>
      </c>
      <c r="E1088" s="112" t="e">
        <f t="shared" si="35"/>
        <v>#DIV/0!</v>
      </c>
    </row>
    <row r="1089" spans="1:5" ht="21.75" customHeight="1">
      <c r="A1089" s="122" t="s">
        <v>900</v>
      </c>
      <c r="B1089" s="110"/>
      <c r="C1089" s="110"/>
      <c r="D1089" s="111">
        <f t="shared" si="34"/>
        <v>0</v>
      </c>
      <c r="E1089" s="112" t="e">
        <f t="shared" si="35"/>
        <v>#DIV/0!</v>
      </c>
    </row>
    <row r="1090" spans="1:5" ht="21.75" customHeight="1">
      <c r="A1090" s="122" t="s">
        <v>901</v>
      </c>
      <c r="B1090" s="110"/>
      <c r="C1090" s="110"/>
      <c r="D1090" s="111">
        <f t="shared" si="34"/>
        <v>0</v>
      </c>
      <c r="E1090" s="112" t="e">
        <f t="shared" si="35"/>
        <v>#DIV/0!</v>
      </c>
    </row>
    <row r="1091" spans="1:5" ht="21.75" customHeight="1">
      <c r="A1091" s="122" t="s">
        <v>902</v>
      </c>
      <c r="B1091" s="110"/>
      <c r="C1091" s="110"/>
      <c r="D1091" s="111">
        <f t="shared" si="34"/>
        <v>0</v>
      </c>
      <c r="E1091" s="112" t="e">
        <f t="shared" si="35"/>
        <v>#DIV/0!</v>
      </c>
    </row>
    <row r="1092" spans="1:5" ht="21.75" customHeight="1">
      <c r="A1092" s="122" t="s">
        <v>903</v>
      </c>
      <c r="B1092" s="110"/>
      <c r="C1092" s="110"/>
      <c r="D1092" s="111">
        <f t="shared" si="34"/>
        <v>0</v>
      </c>
      <c r="E1092" s="112" t="e">
        <f t="shared" si="35"/>
        <v>#DIV/0!</v>
      </c>
    </row>
    <row r="1093" spans="1:5" ht="21.75" customHeight="1">
      <c r="A1093" s="122" t="s">
        <v>904</v>
      </c>
      <c r="B1093" s="110">
        <f>SUM(B1094,B1095,B1096,B1097,B1098,B1099,B1100,B1101,B1102)</f>
        <v>0</v>
      </c>
      <c r="C1093" s="110">
        <f>SUM(C1094,C1095,C1096,C1097,C1098,C1099,C1100,C1101,C1102)</f>
        <v>0</v>
      </c>
      <c r="D1093" s="111">
        <f t="shared" si="34"/>
        <v>0</v>
      </c>
      <c r="E1093" s="112" t="e">
        <f t="shared" si="35"/>
        <v>#DIV/0!</v>
      </c>
    </row>
    <row r="1094" spans="1:5" ht="21.75" customHeight="1">
      <c r="A1094" s="122" t="s">
        <v>905</v>
      </c>
      <c r="B1094" s="110"/>
      <c r="C1094" s="110"/>
      <c r="D1094" s="111">
        <f t="shared" si="34"/>
        <v>0</v>
      </c>
      <c r="E1094" s="112" t="e">
        <f t="shared" si="35"/>
        <v>#DIV/0!</v>
      </c>
    </row>
    <row r="1095" spans="1:5" ht="21.75" customHeight="1">
      <c r="A1095" s="122" t="s">
        <v>906</v>
      </c>
      <c r="B1095" s="110"/>
      <c r="C1095" s="110"/>
      <c r="D1095" s="111">
        <f t="shared" si="34"/>
        <v>0</v>
      </c>
      <c r="E1095" s="112" t="e">
        <f t="shared" si="35"/>
        <v>#DIV/0!</v>
      </c>
    </row>
    <row r="1096" spans="1:5" ht="21.75" customHeight="1">
      <c r="A1096" s="122" t="s">
        <v>907</v>
      </c>
      <c r="B1096" s="110"/>
      <c r="C1096" s="110"/>
      <c r="D1096" s="111">
        <f t="shared" si="34"/>
        <v>0</v>
      </c>
      <c r="E1096" s="112" t="e">
        <f t="shared" si="35"/>
        <v>#DIV/0!</v>
      </c>
    </row>
    <row r="1097" spans="1:5" ht="21.75" customHeight="1">
      <c r="A1097" s="122" t="s">
        <v>908</v>
      </c>
      <c r="B1097" s="110"/>
      <c r="C1097" s="110"/>
      <c r="D1097" s="111">
        <f t="shared" si="34"/>
        <v>0</v>
      </c>
      <c r="E1097" s="112" t="e">
        <f t="shared" si="35"/>
        <v>#DIV/0!</v>
      </c>
    </row>
    <row r="1098" spans="1:5" ht="21.75" customHeight="1">
      <c r="A1098" s="122" t="s">
        <v>909</v>
      </c>
      <c r="B1098" s="110"/>
      <c r="C1098" s="110"/>
      <c r="D1098" s="111">
        <f t="shared" si="34"/>
        <v>0</v>
      </c>
      <c r="E1098" s="112" t="e">
        <f t="shared" si="35"/>
        <v>#DIV/0!</v>
      </c>
    </row>
    <row r="1099" spans="1:5" ht="21.75" customHeight="1">
      <c r="A1099" s="122" t="s">
        <v>674</v>
      </c>
      <c r="B1099" s="110"/>
      <c r="C1099" s="110"/>
      <c r="D1099" s="111">
        <f t="shared" si="34"/>
        <v>0</v>
      </c>
      <c r="E1099" s="112" t="e">
        <f t="shared" si="35"/>
        <v>#DIV/0!</v>
      </c>
    </row>
    <row r="1100" spans="1:5" ht="21.75" customHeight="1">
      <c r="A1100" s="122" t="s">
        <v>910</v>
      </c>
      <c r="B1100" s="110"/>
      <c r="C1100" s="110"/>
      <c r="D1100" s="111">
        <f t="shared" si="34"/>
        <v>0</v>
      </c>
      <c r="E1100" s="112" t="e">
        <f t="shared" si="35"/>
        <v>#DIV/0!</v>
      </c>
    </row>
    <row r="1101" spans="1:5" ht="21.75" customHeight="1">
      <c r="A1101" s="122" t="s">
        <v>911</v>
      </c>
      <c r="B1101" s="110"/>
      <c r="C1101" s="110"/>
      <c r="D1101" s="111">
        <f t="shared" si="34"/>
        <v>0</v>
      </c>
      <c r="E1101" s="112" t="e">
        <f t="shared" si="35"/>
        <v>#DIV/0!</v>
      </c>
    </row>
    <row r="1102" spans="1:5" ht="21.75" customHeight="1">
      <c r="A1102" s="122" t="s">
        <v>912</v>
      </c>
      <c r="B1102" s="110"/>
      <c r="C1102" s="110"/>
      <c r="D1102" s="111">
        <f t="shared" si="34"/>
        <v>0</v>
      </c>
      <c r="E1102" s="112" t="e">
        <f t="shared" si="35"/>
        <v>#DIV/0!</v>
      </c>
    </row>
    <row r="1103" spans="1:5" ht="21.75" customHeight="1">
      <c r="A1103" s="122" t="s">
        <v>913</v>
      </c>
      <c r="B1103" s="110">
        <f>SUM(B1104,B1123,B1142,B1151,B1166)</f>
        <v>512</v>
      </c>
      <c r="C1103" s="110">
        <f>SUM(C1104,C1123,C1142,C1151,C1166)</f>
        <v>80</v>
      </c>
      <c r="D1103" s="111">
        <f t="shared" si="34"/>
        <v>432</v>
      </c>
      <c r="E1103" s="112">
        <f t="shared" si="35"/>
        <v>540</v>
      </c>
    </row>
    <row r="1104" spans="1:5" ht="21.75" customHeight="1">
      <c r="A1104" s="122" t="s">
        <v>914</v>
      </c>
      <c r="B1104" s="110">
        <f>SUM(B1105:B1122)</f>
        <v>512</v>
      </c>
      <c r="C1104" s="110">
        <f>SUM(C1105:C1122)</f>
        <v>80</v>
      </c>
      <c r="D1104" s="111">
        <f t="shared" si="34"/>
        <v>432</v>
      </c>
      <c r="E1104" s="112">
        <f t="shared" si="35"/>
        <v>540</v>
      </c>
    </row>
    <row r="1105" spans="1:5" ht="21.75" customHeight="1">
      <c r="A1105" s="122" t="s">
        <v>656</v>
      </c>
      <c r="B1105" s="110"/>
      <c r="C1105" s="110"/>
      <c r="D1105" s="111">
        <f t="shared" si="34"/>
        <v>0</v>
      </c>
      <c r="E1105" s="112" t="e">
        <f t="shared" si="35"/>
        <v>#DIV/0!</v>
      </c>
    </row>
    <row r="1106" spans="1:5" ht="21.75" customHeight="1">
      <c r="A1106" s="122" t="s">
        <v>657</v>
      </c>
      <c r="B1106" s="110"/>
      <c r="C1106" s="110"/>
      <c r="D1106" s="111">
        <f t="shared" si="34"/>
        <v>0</v>
      </c>
      <c r="E1106" s="112" t="e">
        <f t="shared" si="35"/>
        <v>#DIV/0!</v>
      </c>
    </row>
    <row r="1107" spans="1:5" ht="21.75" customHeight="1">
      <c r="A1107" s="122" t="s">
        <v>658</v>
      </c>
      <c r="B1107" s="110"/>
      <c r="C1107" s="110"/>
      <c r="D1107" s="111">
        <f t="shared" si="34"/>
        <v>0</v>
      </c>
      <c r="E1107" s="112" t="e">
        <f t="shared" si="35"/>
        <v>#DIV/0!</v>
      </c>
    </row>
    <row r="1108" spans="1:5" ht="21.75" customHeight="1">
      <c r="A1108" s="122" t="s">
        <v>915</v>
      </c>
      <c r="B1108" s="110"/>
      <c r="C1108" s="110"/>
      <c r="D1108" s="111">
        <f t="shared" si="34"/>
        <v>0</v>
      </c>
      <c r="E1108" s="112" t="e">
        <f t="shared" si="35"/>
        <v>#DIV/0!</v>
      </c>
    </row>
    <row r="1109" spans="1:5" ht="21.75" customHeight="1">
      <c r="A1109" s="122" t="s">
        <v>916</v>
      </c>
      <c r="B1109" s="110"/>
      <c r="C1109" s="110"/>
      <c r="D1109" s="111">
        <f t="shared" si="34"/>
        <v>0</v>
      </c>
      <c r="E1109" s="112" t="e">
        <f t="shared" si="35"/>
        <v>#DIV/0!</v>
      </c>
    </row>
    <row r="1110" spans="1:5" ht="21.75" customHeight="1">
      <c r="A1110" s="122" t="s">
        <v>917</v>
      </c>
      <c r="B1110" s="110"/>
      <c r="C1110" s="110"/>
      <c r="D1110" s="111">
        <f t="shared" si="34"/>
        <v>0</v>
      </c>
      <c r="E1110" s="112" t="e">
        <f t="shared" si="35"/>
        <v>#DIV/0!</v>
      </c>
    </row>
    <row r="1111" spans="1:5" ht="21.75" customHeight="1">
      <c r="A1111" s="122" t="s">
        <v>918</v>
      </c>
      <c r="B1111" s="110"/>
      <c r="C1111" s="110"/>
      <c r="D1111" s="111">
        <f t="shared" si="34"/>
        <v>0</v>
      </c>
      <c r="E1111" s="112" t="e">
        <f t="shared" si="35"/>
        <v>#DIV/0!</v>
      </c>
    </row>
    <row r="1112" spans="1:5" ht="21.75" customHeight="1">
      <c r="A1112" s="122" t="s">
        <v>919</v>
      </c>
      <c r="B1112" s="110"/>
      <c r="C1112" s="110"/>
      <c r="D1112" s="111">
        <f t="shared" si="34"/>
        <v>0</v>
      </c>
      <c r="E1112" s="112" t="e">
        <f t="shared" si="35"/>
        <v>#DIV/0!</v>
      </c>
    </row>
    <row r="1113" spans="1:5" ht="21.75" customHeight="1">
      <c r="A1113" s="122" t="s">
        <v>920</v>
      </c>
      <c r="B1113" s="110"/>
      <c r="C1113" s="110"/>
      <c r="D1113" s="111">
        <f t="shared" si="34"/>
        <v>0</v>
      </c>
      <c r="E1113" s="112" t="e">
        <f t="shared" si="35"/>
        <v>#DIV/0!</v>
      </c>
    </row>
    <row r="1114" spans="1:5" ht="21.75" customHeight="1">
      <c r="A1114" s="122" t="s">
        <v>921</v>
      </c>
      <c r="B1114" s="110"/>
      <c r="C1114" s="110"/>
      <c r="D1114" s="111">
        <f t="shared" si="34"/>
        <v>0</v>
      </c>
      <c r="E1114" s="112" t="e">
        <f t="shared" si="35"/>
        <v>#DIV/0!</v>
      </c>
    </row>
    <row r="1115" spans="1:5" ht="21.75" customHeight="1">
      <c r="A1115" s="122" t="s">
        <v>922</v>
      </c>
      <c r="B1115" s="110"/>
      <c r="C1115" s="110"/>
      <c r="D1115" s="111">
        <f t="shared" si="34"/>
        <v>0</v>
      </c>
      <c r="E1115" s="112" t="e">
        <f t="shared" si="35"/>
        <v>#DIV/0!</v>
      </c>
    </row>
    <row r="1116" spans="1:5" ht="21.75" customHeight="1">
      <c r="A1116" s="122" t="s">
        <v>923</v>
      </c>
      <c r="B1116" s="110"/>
      <c r="C1116" s="110"/>
      <c r="D1116" s="111">
        <f t="shared" si="34"/>
        <v>0</v>
      </c>
      <c r="E1116" s="112" t="e">
        <f t="shared" si="35"/>
        <v>#DIV/0!</v>
      </c>
    </row>
    <row r="1117" spans="1:5" ht="21.75" customHeight="1">
      <c r="A1117" s="122" t="s">
        <v>924</v>
      </c>
      <c r="B1117" s="110"/>
      <c r="C1117" s="110"/>
      <c r="D1117" s="111">
        <f t="shared" si="34"/>
        <v>0</v>
      </c>
      <c r="E1117" s="112" t="e">
        <f t="shared" si="35"/>
        <v>#DIV/0!</v>
      </c>
    </row>
    <row r="1118" spans="1:5" ht="21.75" customHeight="1">
      <c r="A1118" s="122" t="s">
        <v>925</v>
      </c>
      <c r="B1118" s="110"/>
      <c r="C1118" s="110"/>
      <c r="D1118" s="111">
        <f t="shared" si="34"/>
        <v>0</v>
      </c>
      <c r="E1118" s="112" t="e">
        <f t="shared" si="35"/>
        <v>#DIV/0!</v>
      </c>
    </row>
    <row r="1119" spans="1:5" ht="21.75" customHeight="1">
      <c r="A1119" s="122" t="s">
        <v>926</v>
      </c>
      <c r="B1119" s="110"/>
      <c r="C1119" s="110"/>
      <c r="D1119" s="111">
        <f t="shared" si="34"/>
        <v>0</v>
      </c>
      <c r="E1119" s="112" t="e">
        <f t="shared" si="35"/>
        <v>#DIV/0!</v>
      </c>
    </row>
    <row r="1120" spans="1:5" ht="21.75" customHeight="1">
      <c r="A1120" s="122" t="s">
        <v>927</v>
      </c>
      <c r="B1120" s="110"/>
      <c r="C1120" s="110"/>
      <c r="D1120" s="111">
        <f t="shared" si="34"/>
        <v>0</v>
      </c>
      <c r="E1120" s="112" t="e">
        <f t="shared" si="35"/>
        <v>#DIV/0!</v>
      </c>
    </row>
    <row r="1121" spans="1:5" ht="21.75" customHeight="1">
      <c r="A1121" s="122" t="s">
        <v>675</v>
      </c>
      <c r="B1121" s="110">
        <v>81</v>
      </c>
      <c r="C1121" s="110">
        <v>80</v>
      </c>
      <c r="D1121" s="111">
        <f t="shared" si="34"/>
        <v>1</v>
      </c>
      <c r="E1121" s="112">
        <f t="shared" si="35"/>
        <v>1.25</v>
      </c>
    </row>
    <row r="1122" spans="1:5" ht="21.75" customHeight="1">
      <c r="A1122" s="122" t="s">
        <v>928</v>
      </c>
      <c r="B1122" s="110">
        <v>431</v>
      </c>
      <c r="C1122" s="110"/>
      <c r="D1122" s="111">
        <f t="shared" si="34"/>
        <v>431</v>
      </c>
      <c r="E1122" s="112" t="e">
        <f t="shared" si="35"/>
        <v>#DIV/0!</v>
      </c>
    </row>
    <row r="1123" spans="1:5" ht="21.75" customHeight="1">
      <c r="A1123" s="122" t="s">
        <v>929</v>
      </c>
      <c r="B1123" s="110">
        <f>SUM(B1124:B1141)</f>
        <v>0</v>
      </c>
      <c r="C1123" s="110">
        <f>SUM(C1124:C1141)</f>
        <v>0</v>
      </c>
      <c r="D1123" s="111">
        <f t="shared" si="34"/>
        <v>0</v>
      </c>
      <c r="E1123" s="112" t="e">
        <f t="shared" si="35"/>
        <v>#DIV/0!</v>
      </c>
    </row>
    <row r="1124" spans="1:5" ht="21.75" customHeight="1">
      <c r="A1124" s="122" t="s">
        <v>656</v>
      </c>
      <c r="B1124" s="110"/>
      <c r="C1124" s="110"/>
      <c r="D1124" s="111">
        <f t="shared" si="34"/>
        <v>0</v>
      </c>
      <c r="E1124" s="112" t="e">
        <f t="shared" si="35"/>
        <v>#DIV/0!</v>
      </c>
    </row>
    <row r="1125" spans="1:5" ht="21.75" customHeight="1">
      <c r="A1125" s="122" t="s">
        <v>657</v>
      </c>
      <c r="B1125" s="110"/>
      <c r="C1125" s="110"/>
      <c r="D1125" s="111">
        <f t="shared" si="34"/>
        <v>0</v>
      </c>
      <c r="E1125" s="112" t="e">
        <f t="shared" si="35"/>
        <v>#DIV/0!</v>
      </c>
    </row>
    <row r="1126" spans="1:5" ht="21.75" customHeight="1">
      <c r="A1126" s="122" t="s">
        <v>658</v>
      </c>
      <c r="B1126" s="110"/>
      <c r="C1126" s="110"/>
      <c r="D1126" s="111">
        <f t="shared" si="34"/>
        <v>0</v>
      </c>
      <c r="E1126" s="112" t="e">
        <f t="shared" si="35"/>
        <v>#DIV/0!</v>
      </c>
    </row>
    <row r="1127" spans="1:5" ht="21.75" customHeight="1">
      <c r="A1127" s="122" t="s">
        <v>930</v>
      </c>
      <c r="B1127" s="110"/>
      <c r="C1127" s="110"/>
      <c r="D1127" s="111">
        <f t="shared" si="34"/>
        <v>0</v>
      </c>
      <c r="E1127" s="112" t="e">
        <f t="shared" si="35"/>
        <v>#DIV/0!</v>
      </c>
    </row>
    <row r="1128" spans="1:5" ht="21.75" customHeight="1">
      <c r="A1128" s="122" t="s">
        <v>931</v>
      </c>
      <c r="B1128" s="110"/>
      <c r="C1128" s="110"/>
      <c r="D1128" s="111">
        <f t="shared" si="34"/>
        <v>0</v>
      </c>
      <c r="E1128" s="112" t="e">
        <f t="shared" si="35"/>
        <v>#DIV/0!</v>
      </c>
    </row>
    <row r="1129" spans="1:5" ht="21.75" customHeight="1">
      <c r="A1129" s="122" t="s">
        <v>932</v>
      </c>
      <c r="B1129" s="110"/>
      <c r="C1129" s="110"/>
      <c r="D1129" s="111">
        <f t="shared" si="34"/>
        <v>0</v>
      </c>
      <c r="E1129" s="112" t="e">
        <f t="shared" si="35"/>
        <v>#DIV/0!</v>
      </c>
    </row>
    <row r="1130" spans="1:5" ht="21.75" customHeight="1">
      <c r="A1130" s="122" t="s">
        <v>933</v>
      </c>
      <c r="B1130" s="110"/>
      <c r="C1130" s="110"/>
      <c r="D1130" s="111">
        <f t="shared" si="34"/>
        <v>0</v>
      </c>
      <c r="E1130" s="112" t="e">
        <f t="shared" si="35"/>
        <v>#DIV/0!</v>
      </c>
    </row>
    <row r="1131" spans="1:5" ht="21.75" customHeight="1">
      <c r="A1131" s="122" t="s">
        <v>934</v>
      </c>
      <c r="B1131" s="110"/>
      <c r="C1131" s="110"/>
      <c r="D1131" s="111">
        <f t="shared" si="34"/>
        <v>0</v>
      </c>
      <c r="E1131" s="112" t="e">
        <f t="shared" si="35"/>
        <v>#DIV/0!</v>
      </c>
    </row>
    <row r="1132" spans="1:5" ht="21.75" customHeight="1">
      <c r="A1132" s="122" t="s">
        <v>935</v>
      </c>
      <c r="B1132" s="110"/>
      <c r="C1132" s="110"/>
      <c r="D1132" s="111">
        <f t="shared" si="34"/>
        <v>0</v>
      </c>
      <c r="E1132" s="112" t="e">
        <f t="shared" si="35"/>
        <v>#DIV/0!</v>
      </c>
    </row>
    <row r="1133" spans="1:5" ht="21.75" customHeight="1">
      <c r="A1133" s="122" t="s">
        <v>936</v>
      </c>
      <c r="B1133" s="110"/>
      <c r="C1133" s="110"/>
      <c r="D1133" s="111">
        <f t="shared" si="34"/>
        <v>0</v>
      </c>
      <c r="E1133" s="112" t="e">
        <f t="shared" si="35"/>
        <v>#DIV/0!</v>
      </c>
    </row>
    <row r="1134" spans="1:5" ht="21.75" customHeight="1">
      <c r="A1134" s="122" t="s">
        <v>937</v>
      </c>
      <c r="B1134" s="110"/>
      <c r="C1134" s="110"/>
      <c r="D1134" s="111">
        <f t="shared" si="34"/>
        <v>0</v>
      </c>
      <c r="E1134" s="112" t="e">
        <f t="shared" si="35"/>
        <v>#DIV/0!</v>
      </c>
    </row>
    <row r="1135" spans="1:5" ht="21.75" customHeight="1">
      <c r="A1135" s="122" t="s">
        <v>938</v>
      </c>
      <c r="B1135" s="110"/>
      <c r="C1135" s="110"/>
      <c r="D1135" s="111">
        <f aca="true" t="shared" si="36" ref="D1135:D1198">B1135-C1135</f>
        <v>0</v>
      </c>
      <c r="E1135" s="112" t="e">
        <f aca="true" t="shared" si="37" ref="E1135:E1198">D1135/C1135*100</f>
        <v>#DIV/0!</v>
      </c>
    </row>
    <row r="1136" spans="1:5" ht="21.75" customHeight="1">
      <c r="A1136" s="122" t="s">
        <v>939</v>
      </c>
      <c r="B1136" s="110"/>
      <c r="C1136" s="110"/>
      <c r="D1136" s="111">
        <f t="shared" si="36"/>
        <v>0</v>
      </c>
      <c r="E1136" s="112" t="e">
        <f t="shared" si="37"/>
        <v>#DIV/0!</v>
      </c>
    </row>
    <row r="1137" spans="1:5" ht="21.75" customHeight="1">
      <c r="A1137" s="122" t="s">
        <v>940</v>
      </c>
      <c r="B1137" s="110"/>
      <c r="C1137" s="110"/>
      <c r="D1137" s="111">
        <f t="shared" si="36"/>
        <v>0</v>
      </c>
      <c r="E1137" s="112" t="e">
        <f t="shared" si="37"/>
        <v>#DIV/0!</v>
      </c>
    </row>
    <row r="1138" spans="1:5" ht="21.75" customHeight="1">
      <c r="A1138" s="122" t="s">
        <v>941</v>
      </c>
      <c r="B1138" s="110"/>
      <c r="C1138" s="110"/>
      <c r="D1138" s="111">
        <f t="shared" si="36"/>
        <v>0</v>
      </c>
      <c r="E1138" s="112" t="e">
        <f t="shared" si="37"/>
        <v>#DIV/0!</v>
      </c>
    </row>
    <row r="1139" spans="1:5" ht="21.75" customHeight="1">
      <c r="A1139" s="122" t="s">
        <v>942</v>
      </c>
      <c r="B1139" s="110"/>
      <c r="C1139" s="110"/>
      <c r="D1139" s="111">
        <f t="shared" si="36"/>
        <v>0</v>
      </c>
      <c r="E1139" s="112" t="e">
        <f t="shared" si="37"/>
        <v>#DIV/0!</v>
      </c>
    </row>
    <row r="1140" spans="1:5" ht="21.75" customHeight="1">
      <c r="A1140" s="122" t="s">
        <v>675</v>
      </c>
      <c r="B1140" s="110"/>
      <c r="C1140" s="110"/>
      <c r="D1140" s="111">
        <f t="shared" si="36"/>
        <v>0</v>
      </c>
      <c r="E1140" s="112" t="e">
        <f t="shared" si="37"/>
        <v>#DIV/0!</v>
      </c>
    </row>
    <row r="1141" spans="1:5" ht="21.75" customHeight="1">
      <c r="A1141" s="122" t="s">
        <v>943</v>
      </c>
      <c r="B1141" s="110"/>
      <c r="C1141" s="110"/>
      <c r="D1141" s="111">
        <f t="shared" si="36"/>
        <v>0</v>
      </c>
      <c r="E1141" s="112" t="e">
        <f t="shared" si="37"/>
        <v>#DIV/0!</v>
      </c>
    </row>
    <row r="1142" spans="1:5" ht="21.75" customHeight="1">
      <c r="A1142" s="122" t="s">
        <v>944</v>
      </c>
      <c r="B1142" s="110">
        <f>SUM(B1143:B1150)</f>
        <v>0</v>
      </c>
      <c r="C1142" s="110">
        <f>SUM(C1143:C1150)</f>
        <v>0</v>
      </c>
      <c r="D1142" s="111">
        <f t="shared" si="36"/>
        <v>0</v>
      </c>
      <c r="E1142" s="112" t="e">
        <f t="shared" si="37"/>
        <v>#DIV/0!</v>
      </c>
    </row>
    <row r="1143" spans="1:5" ht="21.75" customHeight="1">
      <c r="A1143" s="122" t="s">
        <v>656</v>
      </c>
      <c r="B1143" s="110"/>
      <c r="C1143" s="110"/>
      <c r="D1143" s="111">
        <f t="shared" si="36"/>
        <v>0</v>
      </c>
      <c r="E1143" s="112" t="e">
        <f t="shared" si="37"/>
        <v>#DIV/0!</v>
      </c>
    </row>
    <row r="1144" spans="1:5" ht="21.75" customHeight="1">
      <c r="A1144" s="122" t="s">
        <v>657</v>
      </c>
      <c r="B1144" s="110"/>
      <c r="C1144" s="110"/>
      <c r="D1144" s="111">
        <f t="shared" si="36"/>
        <v>0</v>
      </c>
      <c r="E1144" s="112" t="e">
        <f t="shared" si="37"/>
        <v>#DIV/0!</v>
      </c>
    </row>
    <row r="1145" spans="1:5" ht="21.75" customHeight="1">
      <c r="A1145" s="122" t="s">
        <v>658</v>
      </c>
      <c r="B1145" s="110"/>
      <c r="C1145" s="110"/>
      <c r="D1145" s="111">
        <f t="shared" si="36"/>
        <v>0</v>
      </c>
      <c r="E1145" s="112" t="e">
        <f t="shared" si="37"/>
        <v>#DIV/0!</v>
      </c>
    </row>
    <row r="1146" spans="1:5" ht="21.75" customHeight="1">
      <c r="A1146" s="122" t="s">
        <v>945</v>
      </c>
      <c r="B1146" s="110"/>
      <c r="C1146" s="110"/>
      <c r="D1146" s="111">
        <f t="shared" si="36"/>
        <v>0</v>
      </c>
      <c r="E1146" s="112" t="e">
        <f t="shared" si="37"/>
        <v>#DIV/0!</v>
      </c>
    </row>
    <row r="1147" spans="1:5" ht="21.75" customHeight="1">
      <c r="A1147" s="122" t="s">
        <v>946</v>
      </c>
      <c r="B1147" s="110"/>
      <c r="C1147" s="110"/>
      <c r="D1147" s="111">
        <f t="shared" si="36"/>
        <v>0</v>
      </c>
      <c r="E1147" s="112" t="e">
        <f t="shared" si="37"/>
        <v>#DIV/0!</v>
      </c>
    </row>
    <row r="1148" spans="1:5" ht="21.75" customHeight="1">
      <c r="A1148" s="122" t="s">
        <v>947</v>
      </c>
      <c r="B1148" s="110"/>
      <c r="C1148" s="110"/>
      <c r="D1148" s="111">
        <f t="shared" si="36"/>
        <v>0</v>
      </c>
      <c r="E1148" s="112" t="e">
        <f t="shared" si="37"/>
        <v>#DIV/0!</v>
      </c>
    </row>
    <row r="1149" spans="1:5" ht="21.75" customHeight="1">
      <c r="A1149" s="122" t="s">
        <v>675</v>
      </c>
      <c r="B1149" s="110"/>
      <c r="C1149" s="110"/>
      <c r="D1149" s="111">
        <f t="shared" si="36"/>
        <v>0</v>
      </c>
      <c r="E1149" s="112" t="e">
        <f t="shared" si="37"/>
        <v>#DIV/0!</v>
      </c>
    </row>
    <row r="1150" spans="1:5" ht="21.75" customHeight="1">
      <c r="A1150" s="122" t="s">
        <v>948</v>
      </c>
      <c r="B1150" s="110"/>
      <c r="C1150" s="110"/>
      <c r="D1150" s="111">
        <f t="shared" si="36"/>
        <v>0</v>
      </c>
      <c r="E1150" s="112" t="e">
        <f t="shared" si="37"/>
        <v>#DIV/0!</v>
      </c>
    </row>
    <row r="1151" spans="1:5" ht="21.75" customHeight="1">
      <c r="A1151" s="122" t="s">
        <v>949</v>
      </c>
      <c r="B1151" s="110">
        <f>SUM(B1152:B1165)</f>
        <v>0</v>
      </c>
      <c r="C1151" s="110">
        <f>SUM(C1152:C1165)</f>
        <v>0</v>
      </c>
      <c r="D1151" s="111">
        <f t="shared" si="36"/>
        <v>0</v>
      </c>
      <c r="E1151" s="112" t="e">
        <f t="shared" si="37"/>
        <v>#DIV/0!</v>
      </c>
    </row>
    <row r="1152" spans="1:5" ht="21.75" customHeight="1">
      <c r="A1152" s="122" t="s">
        <v>656</v>
      </c>
      <c r="B1152" s="110"/>
      <c r="C1152" s="110"/>
      <c r="D1152" s="111">
        <f t="shared" si="36"/>
        <v>0</v>
      </c>
      <c r="E1152" s="112" t="e">
        <f t="shared" si="37"/>
        <v>#DIV/0!</v>
      </c>
    </row>
    <row r="1153" spans="1:5" ht="21.75" customHeight="1">
      <c r="A1153" s="122" t="s">
        <v>657</v>
      </c>
      <c r="B1153" s="110"/>
      <c r="C1153" s="110"/>
      <c r="D1153" s="111">
        <f t="shared" si="36"/>
        <v>0</v>
      </c>
      <c r="E1153" s="112" t="e">
        <f t="shared" si="37"/>
        <v>#DIV/0!</v>
      </c>
    </row>
    <row r="1154" spans="1:5" ht="21.75" customHeight="1">
      <c r="A1154" s="122" t="s">
        <v>658</v>
      </c>
      <c r="B1154" s="110"/>
      <c r="C1154" s="110"/>
      <c r="D1154" s="111">
        <f t="shared" si="36"/>
        <v>0</v>
      </c>
      <c r="E1154" s="112" t="e">
        <f t="shared" si="37"/>
        <v>#DIV/0!</v>
      </c>
    </row>
    <row r="1155" spans="1:5" ht="21.75" customHeight="1">
      <c r="A1155" s="122" t="s">
        <v>950</v>
      </c>
      <c r="B1155" s="110"/>
      <c r="C1155" s="110"/>
      <c r="D1155" s="111">
        <f t="shared" si="36"/>
        <v>0</v>
      </c>
      <c r="E1155" s="112" t="e">
        <f t="shared" si="37"/>
        <v>#DIV/0!</v>
      </c>
    </row>
    <row r="1156" spans="1:5" ht="21.75" customHeight="1">
      <c r="A1156" s="122" t="s">
        <v>951</v>
      </c>
      <c r="B1156" s="110"/>
      <c r="C1156" s="110"/>
      <c r="D1156" s="111">
        <f t="shared" si="36"/>
        <v>0</v>
      </c>
      <c r="E1156" s="112" t="e">
        <f t="shared" si="37"/>
        <v>#DIV/0!</v>
      </c>
    </row>
    <row r="1157" spans="1:5" ht="21.75" customHeight="1">
      <c r="A1157" s="122" t="s">
        <v>952</v>
      </c>
      <c r="B1157" s="110"/>
      <c r="C1157" s="110"/>
      <c r="D1157" s="111">
        <f t="shared" si="36"/>
        <v>0</v>
      </c>
      <c r="E1157" s="112" t="e">
        <f t="shared" si="37"/>
        <v>#DIV/0!</v>
      </c>
    </row>
    <row r="1158" spans="1:5" ht="21.75" customHeight="1">
      <c r="A1158" s="122" t="s">
        <v>953</v>
      </c>
      <c r="B1158" s="110"/>
      <c r="C1158" s="110"/>
      <c r="D1158" s="111">
        <f t="shared" si="36"/>
        <v>0</v>
      </c>
      <c r="E1158" s="112" t="e">
        <f t="shared" si="37"/>
        <v>#DIV/0!</v>
      </c>
    </row>
    <row r="1159" spans="1:5" ht="21.75" customHeight="1">
      <c r="A1159" s="122" t="s">
        <v>954</v>
      </c>
      <c r="B1159" s="110"/>
      <c r="C1159" s="110"/>
      <c r="D1159" s="111">
        <f t="shared" si="36"/>
        <v>0</v>
      </c>
      <c r="E1159" s="112" t="e">
        <f t="shared" si="37"/>
        <v>#DIV/0!</v>
      </c>
    </row>
    <row r="1160" spans="1:5" ht="21.75" customHeight="1">
      <c r="A1160" s="122" t="s">
        <v>955</v>
      </c>
      <c r="B1160" s="110"/>
      <c r="C1160" s="110"/>
      <c r="D1160" s="111">
        <f t="shared" si="36"/>
        <v>0</v>
      </c>
      <c r="E1160" s="112" t="e">
        <f t="shared" si="37"/>
        <v>#DIV/0!</v>
      </c>
    </row>
    <row r="1161" spans="1:5" ht="21.75" customHeight="1">
      <c r="A1161" s="122" t="s">
        <v>956</v>
      </c>
      <c r="B1161" s="110"/>
      <c r="C1161" s="110"/>
      <c r="D1161" s="111">
        <f t="shared" si="36"/>
        <v>0</v>
      </c>
      <c r="E1161" s="112" t="e">
        <f t="shared" si="37"/>
        <v>#DIV/0!</v>
      </c>
    </row>
    <row r="1162" spans="1:5" ht="21.75" customHeight="1">
      <c r="A1162" s="122" t="s">
        <v>957</v>
      </c>
      <c r="B1162" s="110"/>
      <c r="C1162" s="110"/>
      <c r="D1162" s="111">
        <f t="shared" si="36"/>
        <v>0</v>
      </c>
      <c r="E1162" s="112" t="e">
        <f t="shared" si="37"/>
        <v>#DIV/0!</v>
      </c>
    </row>
    <row r="1163" spans="1:5" ht="21.75" customHeight="1">
      <c r="A1163" s="122" t="s">
        <v>958</v>
      </c>
      <c r="B1163" s="110"/>
      <c r="C1163" s="110"/>
      <c r="D1163" s="111">
        <f t="shared" si="36"/>
        <v>0</v>
      </c>
      <c r="E1163" s="112" t="e">
        <f t="shared" si="37"/>
        <v>#DIV/0!</v>
      </c>
    </row>
    <row r="1164" spans="1:5" ht="21.75" customHeight="1">
      <c r="A1164" s="122" t="s">
        <v>959</v>
      </c>
      <c r="B1164" s="110"/>
      <c r="C1164" s="110"/>
      <c r="D1164" s="111">
        <f t="shared" si="36"/>
        <v>0</v>
      </c>
      <c r="E1164" s="112" t="e">
        <f t="shared" si="37"/>
        <v>#DIV/0!</v>
      </c>
    </row>
    <row r="1165" spans="1:5" ht="21.75" customHeight="1">
      <c r="A1165" s="122" t="s">
        <v>960</v>
      </c>
      <c r="B1165" s="110"/>
      <c r="C1165" s="110"/>
      <c r="D1165" s="111">
        <f t="shared" si="36"/>
        <v>0</v>
      </c>
      <c r="E1165" s="112" t="e">
        <f t="shared" si="37"/>
        <v>#DIV/0!</v>
      </c>
    </row>
    <row r="1166" spans="1:5" ht="21.75" customHeight="1">
      <c r="A1166" s="122" t="s">
        <v>961</v>
      </c>
      <c r="B1166" s="110"/>
      <c r="C1166" s="110"/>
      <c r="D1166" s="111">
        <f t="shared" si="36"/>
        <v>0</v>
      </c>
      <c r="E1166" s="112" t="e">
        <f t="shared" si="37"/>
        <v>#DIV/0!</v>
      </c>
    </row>
    <row r="1167" spans="1:5" ht="21.75" customHeight="1">
      <c r="A1167" s="122" t="s">
        <v>962</v>
      </c>
      <c r="B1167" s="110">
        <f>SUM(B1168,B1177,B1181)</f>
        <v>398</v>
      </c>
      <c r="C1167" s="110">
        <f>SUM(C1168,C1177,C1181)</f>
        <v>426</v>
      </c>
      <c r="D1167" s="111">
        <f t="shared" si="36"/>
        <v>-28</v>
      </c>
      <c r="E1167" s="112">
        <f t="shared" si="37"/>
        <v>-6.572769953051644</v>
      </c>
    </row>
    <row r="1168" spans="1:5" ht="21.75" customHeight="1">
      <c r="A1168" s="122" t="s">
        <v>963</v>
      </c>
      <c r="B1168" s="110">
        <f>SUM(B1169:B1176)</f>
        <v>0</v>
      </c>
      <c r="C1168" s="110">
        <f>SUM(C1169:C1176)</f>
        <v>0</v>
      </c>
      <c r="D1168" s="111">
        <f t="shared" si="36"/>
        <v>0</v>
      </c>
      <c r="E1168" s="112" t="e">
        <f t="shared" si="37"/>
        <v>#DIV/0!</v>
      </c>
    </row>
    <row r="1169" spans="1:5" ht="21.75" customHeight="1">
      <c r="A1169" s="122" t="s">
        <v>964</v>
      </c>
      <c r="B1169" s="110"/>
      <c r="C1169" s="110"/>
      <c r="D1169" s="111">
        <f t="shared" si="36"/>
        <v>0</v>
      </c>
      <c r="E1169" s="112" t="e">
        <f t="shared" si="37"/>
        <v>#DIV/0!</v>
      </c>
    </row>
    <row r="1170" spans="1:5" ht="21.75" customHeight="1">
      <c r="A1170" s="122" t="s">
        <v>965</v>
      </c>
      <c r="B1170" s="110"/>
      <c r="C1170" s="110"/>
      <c r="D1170" s="111">
        <f t="shared" si="36"/>
        <v>0</v>
      </c>
      <c r="E1170" s="112" t="e">
        <f t="shared" si="37"/>
        <v>#DIV/0!</v>
      </c>
    </row>
    <row r="1171" spans="1:5" ht="21.75" customHeight="1">
      <c r="A1171" s="122" t="s">
        <v>966</v>
      </c>
      <c r="B1171" s="110"/>
      <c r="C1171" s="110"/>
      <c r="D1171" s="111">
        <f t="shared" si="36"/>
        <v>0</v>
      </c>
      <c r="E1171" s="112" t="e">
        <f t="shared" si="37"/>
        <v>#DIV/0!</v>
      </c>
    </row>
    <row r="1172" spans="1:5" ht="21.75" customHeight="1">
      <c r="A1172" s="122" t="s">
        <v>967</v>
      </c>
      <c r="B1172" s="110"/>
      <c r="C1172" s="110"/>
      <c r="D1172" s="111">
        <f t="shared" si="36"/>
        <v>0</v>
      </c>
      <c r="E1172" s="112" t="e">
        <f t="shared" si="37"/>
        <v>#DIV/0!</v>
      </c>
    </row>
    <row r="1173" spans="1:5" ht="21.75" customHeight="1">
      <c r="A1173" s="122" t="s">
        <v>968</v>
      </c>
      <c r="B1173" s="110"/>
      <c r="C1173" s="110"/>
      <c r="D1173" s="111">
        <f t="shared" si="36"/>
        <v>0</v>
      </c>
      <c r="E1173" s="112" t="e">
        <f t="shared" si="37"/>
        <v>#DIV/0!</v>
      </c>
    </row>
    <row r="1174" spans="1:5" ht="21.75" customHeight="1">
      <c r="A1174" s="122" t="s">
        <v>969</v>
      </c>
      <c r="B1174" s="110"/>
      <c r="C1174" s="110"/>
      <c r="D1174" s="111">
        <f t="shared" si="36"/>
        <v>0</v>
      </c>
      <c r="E1174" s="112" t="e">
        <f t="shared" si="37"/>
        <v>#DIV/0!</v>
      </c>
    </row>
    <row r="1175" spans="1:5" ht="21.75" customHeight="1">
      <c r="A1175" s="122" t="s">
        <v>970</v>
      </c>
      <c r="B1175" s="110"/>
      <c r="C1175" s="110"/>
      <c r="D1175" s="111">
        <f t="shared" si="36"/>
        <v>0</v>
      </c>
      <c r="E1175" s="112" t="e">
        <f t="shared" si="37"/>
        <v>#DIV/0!</v>
      </c>
    </row>
    <row r="1176" spans="1:5" ht="21.75" customHeight="1">
      <c r="A1176" s="122" t="s">
        <v>971</v>
      </c>
      <c r="B1176" s="110"/>
      <c r="C1176" s="110"/>
      <c r="D1176" s="111">
        <f t="shared" si="36"/>
        <v>0</v>
      </c>
      <c r="E1176" s="112" t="e">
        <f t="shared" si="37"/>
        <v>#DIV/0!</v>
      </c>
    </row>
    <row r="1177" spans="1:5" ht="21.75" customHeight="1">
      <c r="A1177" s="122" t="s">
        <v>972</v>
      </c>
      <c r="B1177" s="110">
        <f>SUM(B1178:B1180)</f>
        <v>398</v>
      </c>
      <c r="C1177" s="110">
        <f>SUM(C1178:C1180)</f>
        <v>426</v>
      </c>
      <c r="D1177" s="111">
        <f t="shared" si="36"/>
        <v>-28</v>
      </c>
      <c r="E1177" s="112">
        <f t="shared" si="37"/>
        <v>-6.572769953051644</v>
      </c>
    </row>
    <row r="1178" spans="1:5" ht="21.75" customHeight="1">
      <c r="A1178" s="122" t="s">
        <v>973</v>
      </c>
      <c r="B1178" s="110">
        <v>398</v>
      </c>
      <c r="C1178" s="110">
        <v>426</v>
      </c>
      <c r="D1178" s="111">
        <f t="shared" si="36"/>
        <v>-28</v>
      </c>
      <c r="E1178" s="112">
        <f t="shared" si="37"/>
        <v>-6.572769953051644</v>
      </c>
    </row>
    <row r="1179" spans="1:5" ht="21.75" customHeight="1">
      <c r="A1179" s="122" t="s">
        <v>974</v>
      </c>
      <c r="B1179" s="110"/>
      <c r="C1179" s="110"/>
      <c r="D1179" s="111">
        <f t="shared" si="36"/>
        <v>0</v>
      </c>
      <c r="E1179" s="112" t="e">
        <f t="shared" si="37"/>
        <v>#DIV/0!</v>
      </c>
    </row>
    <row r="1180" spans="1:5" ht="21.75" customHeight="1">
      <c r="A1180" s="122" t="s">
        <v>975</v>
      </c>
      <c r="B1180" s="110"/>
      <c r="C1180" s="110"/>
      <c r="D1180" s="111">
        <f t="shared" si="36"/>
        <v>0</v>
      </c>
      <c r="E1180" s="112" t="e">
        <f t="shared" si="37"/>
        <v>#DIV/0!</v>
      </c>
    </row>
    <row r="1181" spans="1:5" ht="21.75" customHeight="1">
      <c r="A1181" s="122" t="s">
        <v>976</v>
      </c>
      <c r="B1181" s="110">
        <f>SUM(B1182:B1184)</f>
        <v>0</v>
      </c>
      <c r="C1181" s="110">
        <f>SUM(C1182:C1184)</f>
        <v>0</v>
      </c>
      <c r="D1181" s="111">
        <f t="shared" si="36"/>
        <v>0</v>
      </c>
      <c r="E1181" s="112" t="e">
        <f t="shared" si="37"/>
        <v>#DIV/0!</v>
      </c>
    </row>
    <row r="1182" spans="1:5" ht="21.75" customHeight="1">
      <c r="A1182" s="122" t="s">
        <v>977</v>
      </c>
      <c r="B1182" s="110"/>
      <c r="C1182" s="110"/>
      <c r="D1182" s="111">
        <f t="shared" si="36"/>
        <v>0</v>
      </c>
      <c r="E1182" s="112" t="e">
        <f t="shared" si="37"/>
        <v>#DIV/0!</v>
      </c>
    </row>
    <row r="1183" spans="1:5" ht="21.75" customHeight="1">
      <c r="A1183" s="122" t="s">
        <v>978</v>
      </c>
      <c r="B1183" s="110"/>
      <c r="C1183" s="110"/>
      <c r="D1183" s="111">
        <f t="shared" si="36"/>
        <v>0</v>
      </c>
      <c r="E1183" s="112" t="e">
        <f t="shared" si="37"/>
        <v>#DIV/0!</v>
      </c>
    </row>
    <row r="1184" spans="1:5" ht="21.75" customHeight="1">
      <c r="A1184" s="122" t="s">
        <v>979</v>
      </c>
      <c r="B1184" s="110"/>
      <c r="C1184" s="110"/>
      <c r="D1184" s="111">
        <f t="shared" si="36"/>
        <v>0</v>
      </c>
      <c r="E1184" s="112" t="e">
        <f t="shared" si="37"/>
        <v>#DIV/0!</v>
      </c>
    </row>
    <row r="1185" spans="1:5" ht="21.75" customHeight="1">
      <c r="A1185" s="122" t="s">
        <v>980</v>
      </c>
      <c r="B1185" s="110">
        <f>SUM(B1186,B1201,B1215,B1220,B1226)</f>
        <v>0</v>
      </c>
      <c r="C1185" s="110">
        <f>SUM(C1186,C1201,C1215,C1220,C1226)</f>
        <v>0</v>
      </c>
      <c r="D1185" s="111">
        <f t="shared" si="36"/>
        <v>0</v>
      </c>
      <c r="E1185" s="112" t="e">
        <f t="shared" si="37"/>
        <v>#DIV/0!</v>
      </c>
    </row>
    <row r="1186" spans="1:5" ht="21.75" customHeight="1">
      <c r="A1186" s="122" t="s">
        <v>981</v>
      </c>
      <c r="B1186" s="110">
        <f>SUM(B1187:B1200)</f>
        <v>0</v>
      </c>
      <c r="C1186" s="110">
        <f>SUM(C1187:C1200)</f>
        <v>0</v>
      </c>
      <c r="D1186" s="111">
        <f t="shared" si="36"/>
        <v>0</v>
      </c>
      <c r="E1186" s="112" t="e">
        <f t="shared" si="37"/>
        <v>#DIV/0!</v>
      </c>
    </row>
    <row r="1187" spans="1:5" ht="21.75" customHeight="1">
      <c r="A1187" s="122" t="s">
        <v>656</v>
      </c>
      <c r="B1187" s="110"/>
      <c r="C1187" s="110"/>
      <c r="D1187" s="111">
        <f t="shared" si="36"/>
        <v>0</v>
      </c>
      <c r="E1187" s="112" t="e">
        <f t="shared" si="37"/>
        <v>#DIV/0!</v>
      </c>
    </row>
    <row r="1188" spans="1:5" ht="21.75" customHeight="1">
      <c r="A1188" s="122" t="s">
        <v>657</v>
      </c>
      <c r="B1188" s="110"/>
      <c r="C1188" s="110"/>
      <c r="D1188" s="111">
        <f t="shared" si="36"/>
        <v>0</v>
      </c>
      <c r="E1188" s="112" t="e">
        <f t="shared" si="37"/>
        <v>#DIV/0!</v>
      </c>
    </row>
    <row r="1189" spans="1:5" ht="21.75" customHeight="1">
      <c r="A1189" s="122" t="s">
        <v>658</v>
      </c>
      <c r="B1189" s="110"/>
      <c r="C1189" s="110"/>
      <c r="D1189" s="111">
        <f t="shared" si="36"/>
        <v>0</v>
      </c>
      <c r="E1189" s="112" t="e">
        <f t="shared" si="37"/>
        <v>#DIV/0!</v>
      </c>
    </row>
    <row r="1190" spans="1:5" ht="21.75" customHeight="1">
      <c r="A1190" s="122" t="s">
        <v>982</v>
      </c>
      <c r="B1190" s="110"/>
      <c r="C1190" s="110"/>
      <c r="D1190" s="111">
        <f t="shared" si="36"/>
        <v>0</v>
      </c>
      <c r="E1190" s="112" t="e">
        <f t="shared" si="37"/>
        <v>#DIV/0!</v>
      </c>
    </row>
    <row r="1191" spans="1:5" ht="21.75" customHeight="1">
      <c r="A1191" s="122" t="s">
        <v>983</v>
      </c>
      <c r="B1191" s="110"/>
      <c r="C1191" s="110"/>
      <c r="D1191" s="111">
        <f t="shared" si="36"/>
        <v>0</v>
      </c>
      <c r="E1191" s="112" t="e">
        <f t="shared" si="37"/>
        <v>#DIV/0!</v>
      </c>
    </row>
    <row r="1192" spans="1:5" ht="21.75" customHeight="1">
      <c r="A1192" s="122" t="s">
        <v>984</v>
      </c>
      <c r="B1192" s="110"/>
      <c r="C1192" s="110"/>
      <c r="D1192" s="111">
        <f t="shared" si="36"/>
        <v>0</v>
      </c>
      <c r="E1192" s="112" t="e">
        <f t="shared" si="37"/>
        <v>#DIV/0!</v>
      </c>
    </row>
    <row r="1193" spans="1:5" ht="21.75" customHeight="1">
      <c r="A1193" s="122" t="s">
        <v>985</v>
      </c>
      <c r="B1193" s="110"/>
      <c r="C1193" s="110"/>
      <c r="D1193" s="111">
        <f t="shared" si="36"/>
        <v>0</v>
      </c>
      <c r="E1193" s="112" t="e">
        <f t="shared" si="37"/>
        <v>#DIV/0!</v>
      </c>
    </row>
    <row r="1194" spans="1:5" ht="21.75" customHeight="1">
      <c r="A1194" s="122" t="s">
        <v>986</v>
      </c>
      <c r="B1194" s="110"/>
      <c r="C1194" s="110"/>
      <c r="D1194" s="111">
        <f t="shared" si="36"/>
        <v>0</v>
      </c>
      <c r="E1194" s="112" t="e">
        <f t="shared" si="37"/>
        <v>#DIV/0!</v>
      </c>
    </row>
    <row r="1195" spans="1:5" ht="21.75" customHeight="1">
      <c r="A1195" s="122" t="s">
        <v>987</v>
      </c>
      <c r="B1195" s="110"/>
      <c r="C1195" s="110"/>
      <c r="D1195" s="111">
        <f t="shared" si="36"/>
        <v>0</v>
      </c>
      <c r="E1195" s="112" t="e">
        <f t="shared" si="37"/>
        <v>#DIV/0!</v>
      </c>
    </row>
    <row r="1196" spans="1:5" ht="21.75" customHeight="1">
      <c r="A1196" s="122" t="s">
        <v>988</v>
      </c>
      <c r="B1196" s="110"/>
      <c r="C1196" s="110"/>
      <c r="D1196" s="111">
        <f t="shared" si="36"/>
        <v>0</v>
      </c>
      <c r="E1196" s="112" t="e">
        <f t="shared" si="37"/>
        <v>#DIV/0!</v>
      </c>
    </row>
    <row r="1197" spans="1:5" ht="21.75" customHeight="1">
      <c r="A1197" s="122" t="s">
        <v>989</v>
      </c>
      <c r="B1197" s="110"/>
      <c r="C1197" s="110"/>
      <c r="D1197" s="111">
        <f t="shared" si="36"/>
        <v>0</v>
      </c>
      <c r="E1197" s="112" t="e">
        <f t="shared" si="37"/>
        <v>#DIV/0!</v>
      </c>
    </row>
    <row r="1198" spans="1:5" ht="21.75" customHeight="1">
      <c r="A1198" s="122" t="s">
        <v>990</v>
      </c>
      <c r="B1198" s="110"/>
      <c r="C1198" s="110"/>
      <c r="D1198" s="111">
        <f t="shared" si="36"/>
        <v>0</v>
      </c>
      <c r="E1198" s="112" t="e">
        <f t="shared" si="37"/>
        <v>#DIV/0!</v>
      </c>
    </row>
    <row r="1199" spans="1:5" ht="21.75" customHeight="1">
      <c r="A1199" s="122" t="s">
        <v>675</v>
      </c>
      <c r="B1199" s="110"/>
      <c r="C1199" s="110"/>
      <c r="D1199" s="111">
        <f aca="true" t="shared" si="38" ref="D1199:D1262">B1199-C1199</f>
        <v>0</v>
      </c>
      <c r="E1199" s="112" t="e">
        <f aca="true" t="shared" si="39" ref="E1199:E1262">D1199/C1199*100</f>
        <v>#DIV/0!</v>
      </c>
    </row>
    <row r="1200" spans="1:5" ht="21.75" customHeight="1">
      <c r="A1200" s="122" t="s">
        <v>991</v>
      </c>
      <c r="B1200" s="110"/>
      <c r="C1200" s="110"/>
      <c r="D1200" s="111">
        <f t="shared" si="38"/>
        <v>0</v>
      </c>
      <c r="E1200" s="112" t="e">
        <f t="shared" si="39"/>
        <v>#DIV/0!</v>
      </c>
    </row>
    <row r="1201" spans="1:5" ht="21.75" customHeight="1">
      <c r="A1201" s="122" t="s">
        <v>992</v>
      </c>
      <c r="B1201" s="110">
        <f>SUM(B1202:B1214)</f>
        <v>0</v>
      </c>
      <c r="C1201" s="110">
        <f>SUM(C1202:C1214)</f>
        <v>0</v>
      </c>
      <c r="D1201" s="111">
        <f t="shared" si="38"/>
        <v>0</v>
      </c>
      <c r="E1201" s="112" t="e">
        <f t="shared" si="39"/>
        <v>#DIV/0!</v>
      </c>
    </row>
    <row r="1202" spans="1:5" ht="21.75" customHeight="1">
      <c r="A1202" s="122" t="s">
        <v>656</v>
      </c>
      <c r="B1202" s="110"/>
      <c r="C1202" s="110"/>
      <c r="D1202" s="111">
        <f t="shared" si="38"/>
        <v>0</v>
      </c>
      <c r="E1202" s="112" t="e">
        <f t="shared" si="39"/>
        <v>#DIV/0!</v>
      </c>
    </row>
    <row r="1203" spans="1:5" ht="21.75" customHeight="1">
      <c r="A1203" s="122" t="s">
        <v>657</v>
      </c>
      <c r="B1203" s="110"/>
      <c r="C1203" s="110"/>
      <c r="D1203" s="111">
        <f t="shared" si="38"/>
        <v>0</v>
      </c>
      <c r="E1203" s="112" t="e">
        <f t="shared" si="39"/>
        <v>#DIV/0!</v>
      </c>
    </row>
    <row r="1204" spans="1:5" ht="21.75" customHeight="1">
      <c r="A1204" s="122" t="s">
        <v>658</v>
      </c>
      <c r="B1204" s="110"/>
      <c r="C1204" s="110"/>
      <c r="D1204" s="111">
        <f t="shared" si="38"/>
        <v>0</v>
      </c>
      <c r="E1204" s="112" t="e">
        <f t="shared" si="39"/>
        <v>#DIV/0!</v>
      </c>
    </row>
    <row r="1205" spans="1:5" ht="21.75" customHeight="1">
      <c r="A1205" s="122" t="s">
        <v>993</v>
      </c>
      <c r="B1205" s="110"/>
      <c r="C1205" s="110"/>
      <c r="D1205" s="111">
        <f t="shared" si="38"/>
        <v>0</v>
      </c>
      <c r="E1205" s="112" t="e">
        <f t="shared" si="39"/>
        <v>#DIV/0!</v>
      </c>
    </row>
    <row r="1206" spans="1:5" ht="21.75" customHeight="1">
      <c r="A1206" s="122" t="s">
        <v>994</v>
      </c>
      <c r="B1206" s="110"/>
      <c r="C1206" s="110"/>
      <c r="D1206" s="111">
        <f t="shared" si="38"/>
        <v>0</v>
      </c>
      <c r="E1206" s="112" t="e">
        <f t="shared" si="39"/>
        <v>#DIV/0!</v>
      </c>
    </row>
    <row r="1207" spans="1:5" ht="21.75" customHeight="1">
      <c r="A1207" s="122" t="s">
        <v>995</v>
      </c>
      <c r="B1207" s="110"/>
      <c r="C1207" s="110"/>
      <c r="D1207" s="111">
        <f t="shared" si="38"/>
        <v>0</v>
      </c>
      <c r="E1207" s="112" t="e">
        <f t="shared" si="39"/>
        <v>#DIV/0!</v>
      </c>
    </row>
    <row r="1208" spans="1:5" ht="21.75" customHeight="1">
      <c r="A1208" s="122" t="s">
        <v>996</v>
      </c>
      <c r="B1208" s="110"/>
      <c r="C1208" s="110"/>
      <c r="D1208" s="111">
        <f t="shared" si="38"/>
        <v>0</v>
      </c>
      <c r="E1208" s="112" t="e">
        <f t="shared" si="39"/>
        <v>#DIV/0!</v>
      </c>
    </row>
    <row r="1209" spans="1:5" ht="21.75" customHeight="1">
      <c r="A1209" s="122" t="s">
        <v>997</v>
      </c>
      <c r="B1209" s="110"/>
      <c r="C1209" s="110"/>
      <c r="D1209" s="111">
        <f t="shared" si="38"/>
        <v>0</v>
      </c>
      <c r="E1209" s="112" t="e">
        <f t="shared" si="39"/>
        <v>#DIV/0!</v>
      </c>
    </row>
    <row r="1210" spans="1:5" ht="21.75" customHeight="1">
      <c r="A1210" s="122" t="s">
        <v>998</v>
      </c>
      <c r="B1210" s="110"/>
      <c r="C1210" s="110"/>
      <c r="D1210" s="111">
        <f t="shared" si="38"/>
        <v>0</v>
      </c>
      <c r="E1210" s="112" t="e">
        <f t="shared" si="39"/>
        <v>#DIV/0!</v>
      </c>
    </row>
    <row r="1211" spans="1:5" ht="21.75" customHeight="1">
      <c r="A1211" s="122" t="s">
        <v>999</v>
      </c>
      <c r="B1211" s="110"/>
      <c r="C1211" s="110"/>
      <c r="D1211" s="111">
        <f t="shared" si="38"/>
        <v>0</v>
      </c>
      <c r="E1211" s="112" t="e">
        <f t="shared" si="39"/>
        <v>#DIV/0!</v>
      </c>
    </row>
    <row r="1212" spans="1:5" ht="21.75" customHeight="1">
      <c r="A1212" s="122" t="s">
        <v>1000</v>
      </c>
      <c r="B1212" s="110"/>
      <c r="C1212" s="110"/>
      <c r="D1212" s="111">
        <f t="shared" si="38"/>
        <v>0</v>
      </c>
      <c r="E1212" s="112" t="e">
        <f t="shared" si="39"/>
        <v>#DIV/0!</v>
      </c>
    </row>
    <row r="1213" spans="1:5" ht="21.75" customHeight="1">
      <c r="A1213" s="122" t="s">
        <v>675</v>
      </c>
      <c r="B1213" s="110"/>
      <c r="C1213" s="110"/>
      <c r="D1213" s="111">
        <f t="shared" si="38"/>
        <v>0</v>
      </c>
      <c r="E1213" s="112" t="e">
        <f t="shared" si="39"/>
        <v>#DIV/0!</v>
      </c>
    </row>
    <row r="1214" spans="1:5" ht="21.75" customHeight="1">
      <c r="A1214" s="122" t="s">
        <v>1001</v>
      </c>
      <c r="B1214" s="110"/>
      <c r="C1214" s="110"/>
      <c r="D1214" s="111">
        <f t="shared" si="38"/>
        <v>0</v>
      </c>
      <c r="E1214" s="112" t="e">
        <f t="shared" si="39"/>
        <v>#DIV/0!</v>
      </c>
    </row>
    <row r="1215" spans="1:5" ht="21.75" customHeight="1">
      <c r="A1215" s="122" t="s">
        <v>1002</v>
      </c>
      <c r="B1215" s="110">
        <f>SUM(B1216:B1219)</f>
        <v>0</v>
      </c>
      <c r="C1215" s="110">
        <f>SUM(C1216:C1219)</f>
        <v>0</v>
      </c>
      <c r="D1215" s="111">
        <f t="shared" si="38"/>
        <v>0</v>
      </c>
      <c r="E1215" s="112" t="e">
        <f t="shared" si="39"/>
        <v>#DIV/0!</v>
      </c>
    </row>
    <row r="1216" spans="1:5" ht="21.75" customHeight="1">
      <c r="A1216" s="122" t="s">
        <v>1003</v>
      </c>
      <c r="B1216" s="110"/>
      <c r="C1216" s="110"/>
      <c r="D1216" s="111">
        <f t="shared" si="38"/>
        <v>0</v>
      </c>
      <c r="E1216" s="112" t="e">
        <f t="shared" si="39"/>
        <v>#DIV/0!</v>
      </c>
    </row>
    <row r="1217" spans="1:5" ht="21.75" customHeight="1">
      <c r="A1217" s="122" t="s">
        <v>1004</v>
      </c>
      <c r="B1217" s="110"/>
      <c r="C1217" s="110"/>
      <c r="D1217" s="111">
        <f t="shared" si="38"/>
        <v>0</v>
      </c>
      <c r="E1217" s="112" t="e">
        <f t="shared" si="39"/>
        <v>#DIV/0!</v>
      </c>
    </row>
    <row r="1218" spans="1:5" ht="21.75" customHeight="1">
      <c r="A1218" s="122" t="s">
        <v>1005</v>
      </c>
      <c r="B1218" s="110"/>
      <c r="C1218" s="110"/>
      <c r="D1218" s="111">
        <f t="shared" si="38"/>
        <v>0</v>
      </c>
      <c r="E1218" s="112" t="e">
        <f t="shared" si="39"/>
        <v>#DIV/0!</v>
      </c>
    </row>
    <row r="1219" spans="1:5" ht="21.75" customHeight="1">
      <c r="A1219" s="122" t="s">
        <v>1006</v>
      </c>
      <c r="B1219" s="110"/>
      <c r="C1219" s="110"/>
      <c r="D1219" s="111">
        <f t="shared" si="38"/>
        <v>0</v>
      </c>
      <c r="E1219" s="112" t="e">
        <f t="shared" si="39"/>
        <v>#DIV/0!</v>
      </c>
    </row>
    <row r="1220" spans="1:5" ht="21.75" customHeight="1">
      <c r="A1220" s="122" t="s">
        <v>1007</v>
      </c>
      <c r="B1220" s="110">
        <f>SUM(B1221:B1225)</f>
        <v>0</v>
      </c>
      <c r="C1220" s="110">
        <f>SUM(C1221:C1225)</f>
        <v>0</v>
      </c>
      <c r="D1220" s="111">
        <f t="shared" si="38"/>
        <v>0</v>
      </c>
      <c r="E1220" s="112" t="e">
        <f t="shared" si="39"/>
        <v>#DIV/0!</v>
      </c>
    </row>
    <row r="1221" spans="1:5" ht="21.75" customHeight="1">
      <c r="A1221" s="122" t="s">
        <v>1008</v>
      </c>
      <c r="B1221" s="110"/>
      <c r="C1221" s="110"/>
      <c r="D1221" s="111">
        <f t="shared" si="38"/>
        <v>0</v>
      </c>
      <c r="E1221" s="112" t="e">
        <f t="shared" si="39"/>
        <v>#DIV/0!</v>
      </c>
    </row>
    <row r="1222" spans="1:5" ht="21.75" customHeight="1">
      <c r="A1222" s="122" t="s">
        <v>1009</v>
      </c>
      <c r="B1222" s="110"/>
      <c r="C1222" s="110"/>
      <c r="D1222" s="111">
        <f t="shared" si="38"/>
        <v>0</v>
      </c>
      <c r="E1222" s="112" t="e">
        <f t="shared" si="39"/>
        <v>#DIV/0!</v>
      </c>
    </row>
    <row r="1223" spans="1:5" ht="21.75" customHeight="1">
      <c r="A1223" s="122" t="s">
        <v>1010</v>
      </c>
      <c r="B1223" s="110"/>
      <c r="C1223" s="110"/>
      <c r="D1223" s="111">
        <f t="shared" si="38"/>
        <v>0</v>
      </c>
      <c r="E1223" s="112" t="e">
        <f t="shared" si="39"/>
        <v>#DIV/0!</v>
      </c>
    </row>
    <row r="1224" spans="1:5" ht="21.75" customHeight="1">
      <c r="A1224" s="122" t="s">
        <v>1011</v>
      </c>
      <c r="B1224" s="110"/>
      <c r="C1224" s="110"/>
      <c r="D1224" s="111">
        <f t="shared" si="38"/>
        <v>0</v>
      </c>
      <c r="E1224" s="112" t="e">
        <f t="shared" si="39"/>
        <v>#DIV/0!</v>
      </c>
    </row>
    <row r="1225" spans="1:5" ht="21.75" customHeight="1">
      <c r="A1225" s="122" t="s">
        <v>1012</v>
      </c>
      <c r="B1225" s="110"/>
      <c r="C1225" s="110"/>
      <c r="D1225" s="111">
        <f t="shared" si="38"/>
        <v>0</v>
      </c>
      <c r="E1225" s="112" t="e">
        <f t="shared" si="39"/>
        <v>#DIV/0!</v>
      </c>
    </row>
    <row r="1226" spans="1:5" ht="21.75" customHeight="1">
      <c r="A1226" s="122" t="s">
        <v>1013</v>
      </c>
      <c r="B1226" s="110">
        <f>SUM(B1227:B1237)</f>
        <v>0</v>
      </c>
      <c r="C1226" s="110">
        <f>SUM(C1227:C1237)</f>
        <v>0</v>
      </c>
      <c r="D1226" s="111">
        <f t="shared" si="38"/>
        <v>0</v>
      </c>
      <c r="E1226" s="112" t="e">
        <f t="shared" si="39"/>
        <v>#DIV/0!</v>
      </c>
    </row>
    <row r="1227" spans="1:5" ht="21.75" customHeight="1">
      <c r="A1227" s="122" t="s">
        <v>1014</v>
      </c>
      <c r="B1227" s="110"/>
      <c r="C1227" s="110"/>
      <c r="D1227" s="111">
        <f t="shared" si="38"/>
        <v>0</v>
      </c>
      <c r="E1227" s="112" t="e">
        <f t="shared" si="39"/>
        <v>#DIV/0!</v>
      </c>
    </row>
    <row r="1228" spans="1:5" ht="21.75" customHeight="1">
      <c r="A1228" s="122" t="s">
        <v>1015</v>
      </c>
      <c r="B1228" s="110"/>
      <c r="C1228" s="110"/>
      <c r="D1228" s="111">
        <f t="shared" si="38"/>
        <v>0</v>
      </c>
      <c r="E1228" s="112" t="e">
        <f t="shared" si="39"/>
        <v>#DIV/0!</v>
      </c>
    </row>
    <row r="1229" spans="1:5" ht="21.75" customHeight="1">
      <c r="A1229" s="122" t="s">
        <v>1016</v>
      </c>
      <c r="B1229" s="110"/>
      <c r="C1229" s="110"/>
      <c r="D1229" s="111">
        <f t="shared" si="38"/>
        <v>0</v>
      </c>
      <c r="E1229" s="112" t="e">
        <f t="shared" si="39"/>
        <v>#DIV/0!</v>
      </c>
    </row>
    <row r="1230" spans="1:5" ht="21.75" customHeight="1">
      <c r="A1230" s="122" t="s">
        <v>1017</v>
      </c>
      <c r="B1230" s="110"/>
      <c r="C1230" s="110"/>
      <c r="D1230" s="111">
        <f t="shared" si="38"/>
        <v>0</v>
      </c>
      <c r="E1230" s="112" t="e">
        <f t="shared" si="39"/>
        <v>#DIV/0!</v>
      </c>
    </row>
    <row r="1231" spans="1:5" ht="21.75" customHeight="1">
      <c r="A1231" s="122" t="s">
        <v>1018</v>
      </c>
      <c r="B1231" s="110"/>
      <c r="C1231" s="110"/>
      <c r="D1231" s="111">
        <f t="shared" si="38"/>
        <v>0</v>
      </c>
      <c r="E1231" s="112" t="e">
        <f t="shared" si="39"/>
        <v>#DIV/0!</v>
      </c>
    </row>
    <row r="1232" spans="1:5" ht="21.75" customHeight="1">
      <c r="A1232" s="122" t="s">
        <v>1019</v>
      </c>
      <c r="B1232" s="110"/>
      <c r="C1232" s="110"/>
      <c r="D1232" s="111">
        <f t="shared" si="38"/>
        <v>0</v>
      </c>
      <c r="E1232" s="112" t="e">
        <f t="shared" si="39"/>
        <v>#DIV/0!</v>
      </c>
    </row>
    <row r="1233" spans="1:5" ht="21.75" customHeight="1">
      <c r="A1233" s="122" t="s">
        <v>1020</v>
      </c>
      <c r="B1233" s="110"/>
      <c r="C1233" s="110"/>
      <c r="D1233" s="111">
        <f t="shared" si="38"/>
        <v>0</v>
      </c>
      <c r="E1233" s="112" t="e">
        <f t="shared" si="39"/>
        <v>#DIV/0!</v>
      </c>
    </row>
    <row r="1234" spans="1:5" ht="21.75" customHeight="1">
      <c r="A1234" s="122" t="s">
        <v>1021</v>
      </c>
      <c r="B1234" s="110"/>
      <c r="C1234" s="110"/>
      <c r="D1234" s="111">
        <f t="shared" si="38"/>
        <v>0</v>
      </c>
      <c r="E1234" s="112" t="e">
        <f t="shared" si="39"/>
        <v>#DIV/0!</v>
      </c>
    </row>
    <row r="1235" spans="1:5" ht="21.75" customHeight="1">
      <c r="A1235" s="122" t="s">
        <v>1022</v>
      </c>
      <c r="B1235" s="110"/>
      <c r="C1235" s="110"/>
      <c r="D1235" s="111">
        <f t="shared" si="38"/>
        <v>0</v>
      </c>
      <c r="E1235" s="112" t="e">
        <f t="shared" si="39"/>
        <v>#DIV/0!</v>
      </c>
    </row>
    <row r="1236" spans="1:5" ht="21.75" customHeight="1">
      <c r="A1236" s="122" t="s">
        <v>1023</v>
      </c>
      <c r="B1236" s="110"/>
      <c r="C1236" s="110"/>
      <c r="D1236" s="111">
        <f t="shared" si="38"/>
        <v>0</v>
      </c>
      <c r="E1236" s="112" t="e">
        <f t="shared" si="39"/>
        <v>#DIV/0!</v>
      </c>
    </row>
    <row r="1237" spans="1:5" ht="21.75" customHeight="1">
      <c r="A1237" s="122" t="s">
        <v>1024</v>
      </c>
      <c r="B1237" s="110"/>
      <c r="C1237" s="110"/>
      <c r="D1237" s="111">
        <f t="shared" si="38"/>
        <v>0</v>
      </c>
      <c r="E1237" s="112" t="e">
        <f t="shared" si="39"/>
        <v>#DIV/0!</v>
      </c>
    </row>
    <row r="1238" spans="1:5" ht="21.75" customHeight="1">
      <c r="A1238" s="122" t="s">
        <v>1025</v>
      </c>
      <c r="B1238" s="110">
        <f>SUM(B1239,B1251,B1257,B1263,B1271,B1284,B1288,B1294)</f>
        <v>0</v>
      </c>
      <c r="C1238" s="110">
        <f>SUM(C1239,C1251,C1257,C1263,C1271,C1284,C1288,C1294)</f>
        <v>0</v>
      </c>
      <c r="D1238" s="111">
        <f t="shared" si="38"/>
        <v>0</v>
      </c>
      <c r="E1238" s="112" t="e">
        <f t="shared" si="39"/>
        <v>#DIV/0!</v>
      </c>
    </row>
    <row r="1239" spans="1:5" ht="21.75" customHeight="1">
      <c r="A1239" s="122" t="s">
        <v>1026</v>
      </c>
      <c r="B1239" s="110">
        <f>SUM(B1240:B1250)</f>
        <v>0</v>
      </c>
      <c r="C1239" s="110">
        <f>SUM(C1240:C1250)</f>
        <v>0</v>
      </c>
      <c r="D1239" s="111">
        <f t="shared" si="38"/>
        <v>0</v>
      </c>
      <c r="E1239" s="112" t="e">
        <f t="shared" si="39"/>
        <v>#DIV/0!</v>
      </c>
    </row>
    <row r="1240" spans="1:5" ht="21.75" customHeight="1">
      <c r="A1240" s="122" t="s">
        <v>1027</v>
      </c>
      <c r="B1240" s="110"/>
      <c r="C1240" s="110"/>
      <c r="D1240" s="111">
        <f t="shared" si="38"/>
        <v>0</v>
      </c>
      <c r="E1240" s="112" t="e">
        <f t="shared" si="39"/>
        <v>#DIV/0!</v>
      </c>
    </row>
    <row r="1241" spans="1:5" ht="21.75" customHeight="1">
      <c r="A1241" s="122" t="s">
        <v>1028</v>
      </c>
      <c r="B1241" s="110"/>
      <c r="C1241" s="110"/>
      <c r="D1241" s="111">
        <f t="shared" si="38"/>
        <v>0</v>
      </c>
      <c r="E1241" s="112" t="e">
        <f t="shared" si="39"/>
        <v>#DIV/0!</v>
      </c>
    </row>
    <row r="1242" spans="1:5" ht="21.75" customHeight="1">
      <c r="A1242" s="122" t="s">
        <v>1029</v>
      </c>
      <c r="B1242" s="110"/>
      <c r="C1242" s="110"/>
      <c r="D1242" s="111">
        <f t="shared" si="38"/>
        <v>0</v>
      </c>
      <c r="E1242" s="112" t="e">
        <f t="shared" si="39"/>
        <v>#DIV/0!</v>
      </c>
    </row>
    <row r="1243" spans="1:5" ht="21.75" customHeight="1">
      <c r="A1243" s="122" t="s">
        <v>1030</v>
      </c>
      <c r="B1243" s="110"/>
      <c r="C1243" s="110"/>
      <c r="D1243" s="111">
        <f t="shared" si="38"/>
        <v>0</v>
      </c>
      <c r="E1243" s="112" t="e">
        <f t="shared" si="39"/>
        <v>#DIV/0!</v>
      </c>
    </row>
    <row r="1244" spans="1:5" ht="21.75" customHeight="1">
      <c r="A1244" s="122" t="s">
        <v>1031</v>
      </c>
      <c r="B1244" s="110"/>
      <c r="C1244" s="110"/>
      <c r="D1244" s="111">
        <f t="shared" si="38"/>
        <v>0</v>
      </c>
      <c r="E1244" s="112" t="e">
        <f t="shared" si="39"/>
        <v>#DIV/0!</v>
      </c>
    </row>
    <row r="1245" spans="1:5" ht="21.75" customHeight="1">
      <c r="A1245" s="122" t="s">
        <v>1032</v>
      </c>
      <c r="B1245" s="110"/>
      <c r="C1245" s="110"/>
      <c r="D1245" s="111">
        <f t="shared" si="38"/>
        <v>0</v>
      </c>
      <c r="E1245" s="112" t="e">
        <f t="shared" si="39"/>
        <v>#DIV/0!</v>
      </c>
    </row>
    <row r="1246" spans="1:5" ht="21.75" customHeight="1">
      <c r="A1246" s="122" t="s">
        <v>1033</v>
      </c>
      <c r="B1246" s="110"/>
      <c r="C1246" s="110"/>
      <c r="D1246" s="111">
        <f t="shared" si="38"/>
        <v>0</v>
      </c>
      <c r="E1246" s="112" t="e">
        <f t="shared" si="39"/>
        <v>#DIV/0!</v>
      </c>
    </row>
    <row r="1247" spans="1:5" ht="21.75" customHeight="1">
      <c r="A1247" s="122" t="s">
        <v>1034</v>
      </c>
      <c r="B1247" s="110"/>
      <c r="C1247" s="110"/>
      <c r="D1247" s="111">
        <f t="shared" si="38"/>
        <v>0</v>
      </c>
      <c r="E1247" s="112" t="e">
        <f t="shared" si="39"/>
        <v>#DIV/0!</v>
      </c>
    </row>
    <row r="1248" spans="1:5" ht="21.75" customHeight="1">
      <c r="A1248" s="122" t="s">
        <v>1035</v>
      </c>
      <c r="B1248" s="110"/>
      <c r="C1248" s="110"/>
      <c r="D1248" s="111">
        <f t="shared" si="38"/>
        <v>0</v>
      </c>
      <c r="E1248" s="112" t="e">
        <f t="shared" si="39"/>
        <v>#DIV/0!</v>
      </c>
    </row>
    <row r="1249" spans="1:5" ht="21.75" customHeight="1">
      <c r="A1249" s="122" t="s">
        <v>1036</v>
      </c>
      <c r="B1249" s="110"/>
      <c r="C1249" s="110"/>
      <c r="D1249" s="111">
        <f t="shared" si="38"/>
        <v>0</v>
      </c>
      <c r="E1249" s="112" t="e">
        <f t="shared" si="39"/>
        <v>#DIV/0!</v>
      </c>
    </row>
    <row r="1250" spans="1:5" ht="21.75" customHeight="1">
      <c r="A1250" s="122" t="s">
        <v>1037</v>
      </c>
      <c r="B1250" s="110"/>
      <c r="C1250" s="110"/>
      <c r="D1250" s="111">
        <f t="shared" si="38"/>
        <v>0</v>
      </c>
      <c r="E1250" s="112" t="e">
        <f t="shared" si="39"/>
        <v>#DIV/0!</v>
      </c>
    </row>
    <row r="1251" spans="1:5" ht="21.75" customHeight="1">
      <c r="A1251" s="122" t="s">
        <v>1038</v>
      </c>
      <c r="B1251" s="110">
        <f>SUM(B1252:B1256)</f>
        <v>0</v>
      </c>
      <c r="C1251" s="110">
        <f>SUM(C1252:C1256)</f>
        <v>0</v>
      </c>
      <c r="D1251" s="111">
        <f t="shared" si="38"/>
        <v>0</v>
      </c>
      <c r="E1251" s="112" t="e">
        <f t="shared" si="39"/>
        <v>#DIV/0!</v>
      </c>
    </row>
    <row r="1252" spans="1:5" ht="21.75" customHeight="1">
      <c r="A1252" s="122" t="s">
        <v>1027</v>
      </c>
      <c r="B1252" s="110"/>
      <c r="C1252" s="110"/>
      <c r="D1252" s="111">
        <f t="shared" si="38"/>
        <v>0</v>
      </c>
      <c r="E1252" s="112" t="e">
        <f t="shared" si="39"/>
        <v>#DIV/0!</v>
      </c>
    </row>
    <row r="1253" spans="1:5" ht="21.75" customHeight="1">
      <c r="A1253" s="122" t="s">
        <v>1039</v>
      </c>
      <c r="B1253" s="110"/>
      <c r="C1253" s="110"/>
      <c r="D1253" s="111">
        <f t="shared" si="38"/>
        <v>0</v>
      </c>
      <c r="E1253" s="112" t="e">
        <f t="shared" si="39"/>
        <v>#DIV/0!</v>
      </c>
    </row>
    <row r="1254" spans="1:5" ht="21.75" customHeight="1">
      <c r="A1254" s="122" t="s">
        <v>1029</v>
      </c>
      <c r="B1254" s="110"/>
      <c r="C1254" s="110"/>
      <c r="D1254" s="111">
        <f t="shared" si="38"/>
        <v>0</v>
      </c>
      <c r="E1254" s="112" t="e">
        <f t="shared" si="39"/>
        <v>#DIV/0!</v>
      </c>
    </row>
    <row r="1255" spans="1:5" ht="21.75" customHeight="1">
      <c r="A1255" s="122" t="s">
        <v>1040</v>
      </c>
      <c r="B1255" s="110"/>
      <c r="C1255" s="110"/>
      <c r="D1255" s="111">
        <f t="shared" si="38"/>
        <v>0</v>
      </c>
      <c r="E1255" s="112" t="e">
        <f t="shared" si="39"/>
        <v>#DIV/0!</v>
      </c>
    </row>
    <row r="1256" spans="1:5" ht="21.75" customHeight="1">
      <c r="A1256" s="122" t="s">
        <v>1041</v>
      </c>
      <c r="B1256" s="110"/>
      <c r="C1256" s="110"/>
      <c r="D1256" s="111">
        <f t="shared" si="38"/>
        <v>0</v>
      </c>
      <c r="E1256" s="112" t="e">
        <f t="shared" si="39"/>
        <v>#DIV/0!</v>
      </c>
    </row>
    <row r="1257" spans="1:5" ht="21.75" customHeight="1">
      <c r="A1257" s="122" t="s">
        <v>1042</v>
      </c>
      <c r="B1257" s="110">
        <f>SUM(B1258:B1262)</f>
        <v>0</v>
      </c>
      <c r="C1257" s="110">
        <f>SUM(C1258:C1262)</f>
        <v>0</v>
      </c>
      <c r="D1257" s="111">
        <f t="shared" si="38"/>
        <v>0</v>
      </c>
      <c r="E1257" s="112" t="e">
        <f t="shared" si="39"/>
        <v>#DIV/0!</v>
      </c>
    </row>
    <row r="1258" spans="1:5" ht="21.75" customHeight="1">
      <c r="A1258" s="122" t="s">
        <v>1027</v>
      </c>
      <c r="B1258" s="110"/>
      <c r="C1258" s="110"/>
      <c r="D1258" s="111">
        <f t="shared" si="38"/>
        <v>0</v>
      </c>
      <c r="E1258" s="112" t="e">
        <f t="shared" si="39"/>
        <v>#DIV/0!</v>
      </c>
    </row>
    <row r="1259" spans="1:5" ht="21.75" customHeight="1">
      <c r="A1259" s="122" t="s">
        <v>1028</v>
      </c>
      <c r="B1259" s="110"/>
      <c r="C1259" s="110"/>
      <c r="D1259" s="111">
        <f t="shared" si="38"/>
        <v>0</v>
      </c>
      <c r="E1259" s="112" t="e">
        <f t="shared" si="39"/>
        <v>#DIV/0!</v>
      </c>
    </row>
    <row r="1260" spans="1:5" ht="21.75" customHeight="1">
      <c r="A1260" s="122" t="s">
        <v>1029</v>
      </c>
      <c r="B1260" s="110"/>
      <c r="C1260" s="110"/>
      <c r="D1260" s="111">
        <f t="shared" si="38"/>
        <v>0</v>
      </c>
      <c r="E1260" s="112" t="e">
        <f t="shared" si="39"/>
        <v>#DIV/0!</v>
      </c>
    </row>
    <row r="1261" spans="1:5" ht="21.75" customHeight="1">
      <c r="A1261" s="122" t="s">
        <v>1043</v>
      </c>
      <c r="B1261" s="110"/>
      <c r="C1261" s="110"/>
      <c r="D1261" s="111">
        <f t="shared" si="38"/>
        <v>0</v>
      </c>
      <c r="E1261" s="112" t="e">
        <f t="shared" si="39"/>
        <v>#DIV/0!</v>
      </c>
    </row>
    <row r="1262" spans="1:5" ht="21.75" customHeight="1">
      <c r="A1262" s="122" t="s">
        <v>1044</v>
      </c>
      <c r="B1262" s="110"/>
      <c r="C1262" s="110"/>
      <c r="D1262" s="111">
        <f t="shared" si="38"/>
        <v>0</v>
      </c>
      <c r="E1262" s="112" t="e">
        <f t="shared" si="39"/>
        <v>#DIV/0!</v>
      </c>
    </row>
    <row r="1263" spans="1:5" ht="21.75" customHeight="1">
      <c r="A1263" s="122" t="s">
        <v>1045</v>
      </c>
      <c r="B1263" s="110">
        <f>SUM(B1264:B1270)</f>
        <v>0</v>
      </c>
      <c r="C1263" s="110">
        <f>SUM(C1264:C1270)</f>
        <v>0</v>
      </c>
      <c r="D1263" s="111">
        <f aca="true" t="shared" si="40" ref="D1263:D1315">B1263-C1263</f>
        <v>0</v>
      </c>
      <c r="E1263" s="112" t="e">
        <f aca="true" t="shared" si="41" ref="E1263:E1315">D1263/C1263*100</f>
        <v>#DIV/0!</v>
      </c>
    </row>
    <row r="1264" spans="1:5" ht="21.75" customHeight="1">
      <c r="A1264" s="122" t="s">
        <v>1027</v>
      </c>
      <c r="B1264" s="110"/>
      <c r="C1264" s="110"/>
      <c r="D1264" s="111">
        <f t="shared" si="40"/>
        <v>0</v>
      </c>
      <c r="E1264" s="112" t="e">
        <f t="shared" si="41"/>
        <v>#DIV/0!</v>
      </c>
    </row>
    <row r="1265" spans="1:5" ht="21.75" customHeight="1">
      <c r="A1265" s="122" t="s">
        <v>1028</v>
      </c>
      <c r="B1265" s="110"/>
      <c r="C1265" s="110"/>
      <c r="D1265" s="111">
        <f t="shared" si="40"/>
        <v>0</v>
      </c>
      <c r="E1265" s="112" t="e">
        <f t="shared" si="41"/>
        <v>#DIV/0!</v>
      </c>
    </row>
    <row r="1266" spans="1:5" ht="21.75" customHeight="1">
      <c r="A1266" s="122" t="s">
        <v>1029</v>
      </c>
      <c r="B1266" s="110"/>
      <c r="C1266" s="110"/>
      <c r="D1266" s="111">
        <f t="shared" si="40"/>
        <v>0</v>
      </c>
      <c r="E1266" s="112" t="e">
        <f t="shared" si="41"/>
        <v>#DIV/0!</v>
      </c>
    </row>
    <row r="1267" spans="1:5" ht="21.75" customHeight="1">
      <c r="A1267" s="122" t="s">
        <v>1046</v>
      </c>
      <c r="B1267" s="110"/>
      <c r="C1267" s="110"/>
      <c r="D1267" s="111">
        <f t="shared" si="40"/>
        <v>0</v>
      </c>
      <c r="E1267" s="112" t="e">
        <f t="shared" si="41"/>
        <v>#DIV/0!</v>
      </c>
    </row>
    <row r="1268" spans="1:5" ht="21.75" customHeight="1">
      <c r="A1268" s="122" t="s">
        <v>1047</v>
      </c>
      <c r="B1268" s="110"/>
      <c r="C1268" s="110"/>
      <c r="D1268" s="111">
        <f t="shared" si="40"/>
        <v>0</v>
      </c>
      <c r="E1268" s="112" t="e">
        <f t="shared" si="41"/>
        <v>#DIV/0!</v>
      </c>
    </row>
    <row r="1269" spans="1:5" ht="21.75" customHeight="1">
      <c r="A1269" s="122" t="s">
        <v>1036</v>
      </c>
      <c r="B1269" s="110"/>
      <c r="C1269" s="110"/>
      <c r="D1269" s="111">
        <f t="shared" si="40"/>
        <v>0</v>
      </c>
      <c r="E1269" s="112" t="e">
        <f t="shared" si="41"/>
        <v>#DIV/0!</v>
      </c>
    </row>
    <row r="1270" spans="1:5" ht="21.75" customHeight="1">
      <c r="A1270" s="122" t="s">
        <v>1048</v>
      </c>
      <c r="B1270" s="110"/>
      <c r="C1270" s="110"/>
      <c r="D1270" s="111">
        <f t="shared" si="40"/>
        <v>0</v>
      </c>
      <c r="E1270" s="112" t="e">
        <f t="shared" si="41"/>
        <v>#DIV/0!</v>
      </c>
    </row>
    <row r="1271" spans="1:5" ht="21.75" customHeight="1">
      <c r="A1271" s="122" t="s">
        <v>1049</v>
      </c>
      <c r="B1271" s="110">
        <f>SUM(B1272:B1283)</f>
        <v>0</v>
      </c>
      <c r="C1271" s="110">
        <f>SUM(C1272:C1283)</f>
        <v>0</v>
      </c>
      <c r="D1271" s="111">
        <f t="shared" si="40"/>
        <v>0</v>
      </c>
      <c r="E1271" s="112" t="e">
        <f t="shared" si="41"/>
        <v>#DIV/0!</v>
      </c>
    </row>
    <row r="1272" spans="1:5" ht="21.75" customHeight="1">
      <c r="A1272" s="122" t="s">
        <v>1027</v>
      </c>
      <c r="B1272" s="110"/>
      <c r="C1272" s="110"/>
      <c r="D1272" s="111">
        <f t="shared" si="40"/>
        <v>0</v>
      </c>
      <c r="E1272" s="112" t="e">
        <f t="shared" si="41"/>
        <v>#DIV/0!</v>
      </c>
    </row>
    <row r="1273" spans="1:5" ht="21.75" customHeight="1">
      <c r="A1273" s="122" t="s">
        <v>1028</v>
      </c>
      <c r="B1273" s="110"/>
      <c r="C1273" s="110"/>
      <c r="D1273" s="111">
        <f t="shared" si="40"/>
        <v>0</v>
      </c>
      <c r="E1273" s="112" t="e">
        <f t="shared" si="41"/>
        <v>#DIV/0!</v>
      </c>
    </row>
    <row r="1274" spans="1:5" ht="21.75" customHeight="1">
      <c r="A1274" s="122" t="s">
        <v>1029</v>
      </c>
      <c r="B1274" s="110"/>
      <c r="C1274" s="110"/>
      <c r="D1274" s="111">
        <f t="shared" si="40"/>
        <v>0</v>
      </c>
      <c r="E1274" s="112" t="e">
        <f t="shared" si="41"/>
        <v>#DIV/0!</v>
      </c>
    </row>
    <row r="1275" spans="1:5" ht="21.75" customHeight="1">
      <c r="A1275" s="122" t="s">
        <v>1050</v>
      </c>
      <c r="B1275" s="110"/>
      <c r="C1275" s="110"/>
      <c r="D1275" s="111">
        <f t="shared" si="40"/>
        <v>0</v>
      </c>
      <c r="E1275" s="112" t="e">
        <f t="shared" si="41"/>
        <v>#DIV/0!</v>
      </c>
    </row>
    <row r="1276" spans="1:5" ht="21.75" customHeight="1">
      <c r="A1276" s="122" t="s">
        <v>1051</v>
      </c>
      <c r="B1276" s="110"/>
      <c r="C1276" s="110"/>
      <c r="D1276" s="111">
        <f t="shared" si="40"/>
        <v>0</v>
      </c>
      <c r="E1276" s="112" t="e">
        <f t="shared" si="41"/>
        <v>#DIV/0!</v>
      </c>
    </row>
    <row r="1277" spans="1:5" ht="21.75" customHeight="1">
      <c r="A1277" s="122" t="s">
        <v>1052</v>
      </c>
      <c r="B1277" s="110"/>
      <c r="C1277" s="110"/>
      <c r="D1277" s="111">
        <f t="shared" si="40"/>
        <v>0</v>
      </c>
      <c r="E1277" s="112" t="e">
        <f t="shared" si="41"/>
        <v>#DIV/0!</v>
      </c>
    </row>
    <row r="1278" spans="1:5" ht="21.75" customHeight="1">
      <c r="A1278" s="122" t="s">
        <v>1053</v>
      </c>
      <c r="B1278" s="110"/>
      <c r="C1278" s="110"/>
      <c r="D1278" s="111">
        <f t="shared" si="40"/>
        <v>0</v>
      </c>
      <c r="E1278" s="112" t="e">
        <f t="shared" si="41"/>
        <v>#DIV/0!</v>
      </c>
    </row>
    <row r="1279" spans="1:5" ht="21.75" customHeight="1">
      <c r="A1279" s="122" t="s">
        <v>1054</v>
      </c>
      <c r="B1279" s="110"/>
      <c r="C1279" s="110"/>
      <c r="D1279" s="111">
        <f t="shared" si="40"/>
        <v>0</v>
      </c>
      <c r="E1279" s="112" t="e">
        <f t="shared" si="41"/>
        <v>#DIV/0!</v>
      </c>
    </row>
    <row r="1280" spans="1:5" ht="21.75" customHeight="1">
      <c r="A1280" s="122" t="s">
        <v>1055</v>
      </c>
      <c r="B1280" s="110"/>
      <c r="C1280" s="110"/>
      <c r="D1280" s="111">
        <f t="shared" si="40"/>
        <v>0</v>
      </c>
      <c r="E1280" s="112" t="e">
        <f t="shared" si="41"/>
        <v>#DIV/0!</v>
      </c>
    </row>
    <row r="1281" spans="1:5" ht="21.75" customHeight="1">
      <c r="A1281" s="122" t="s">
        <v>1056</v>
      </c>
      <c r="B1281" s="110"/>
      <c r="C1281" s="110"/>
      <c r="D1281" s="111">
        <f t="shared" si="40"/>
        <v>0</v>
      </c>
      <c r="E1281" s="112" t="e">
        <f t="shared" si="41"/>
        <v>#DIV/0!</v>
      </c>
    </row>
    <row r="1282" spans="1:5" ht="21.75" customHeight="1">
      <c r="A1282" s="122" t="s">
        <v>1057</v>
      </c>
      <c r="B1282" s="110"/>
      <c r="C1282" s="110"/>
      <c r="D1282" s="111">
        <f t="shared" si="40"/>
        <v>0</v>
      </c>
      <c r="E1282" s="112" t="e">
        <f t="shared" si="41"/>
        <v>#DIV/0!</v>
      </c>
    </row>
    <row r="1283" spans="1:5" ht="21.75" customHeight="1">
      <c r="A1283" s="122" t="s">
        <v>1058</v>
      </c>
      <c r="B1283" s="110"/>
      <c r="C1283" s="110"/>
      <c r="D1283" s="111">
        <f t="shared" si="40"/>
        <v>0</v>
      </c>
      <c r="E1283" s="112" t="e">
        <f t="shared" si="41"/>
        <v>#DIV/0!</v>
      </c>
    </row>
    <row r="1284" spans="1:5" ht="21.75" customHeight="1">
      <c r="A1284" s="122" t="s">
        <v>1059</v>
      </c>
      <c r="B1284" s="110">
        <f>SUM(B1285:B1287)</f>
        <v>0</v>
      </c>
      <c r="C1284" s="110">
        <f>SUM(C1285:C1287)</f>
        <v>0</v>
      </c>
      <c r="D1284" s="111">
        <f t="shared" si="40"/>
        <v>0</v>
      </c>
      <c r="E1284" s="112" t="e">
        <f t="shared" si="41"/>
        <v>#DIV/0!</v>
      </c>
    </row>
    <row r="1285" spans="1:5" ht="21.75" customHeight="1">
      <c r="A1285" s="122" t="s">
        <v>1060</v>
      </c>
      <c r="B1285" s="110"/>
      <c r="C1285" s="110"/>
      <c r="D1285" s="111">
        <f t="shared" si="40"/>
        <v>0</v>
      </c>
      <c r="E1285" s="112" t="e">
        <f t="shared" si="41"/>
        <v>#DIV/0!</v>
      </c>
    </row>
    <row r="1286" spans="1:5" ht="21.75" customHeight="1">
      <c r="A1286" s="122" t="s">
        <v>1061</v>
      </c>
      <c r="B1286" s="110"/>
      <c r="C1286" s="110"/>
      <c r="D1286" s="111">
        <f t="shared" si="40"/>
        <v>0</v>
      </c>
      <c r="E1286" s="112" t="e">
        <f t="shared" si="41"/>
        <v>#DIV/0!</v>
      </c>
    </row>
    <row r="1287" spans="1:5" ht="21.75" customHeight="1">
      <c r="A1287" s="122" t="s">
        <v>1062</v>
      </c>
      <c r="B1287" s="110"/>
      <c r="C1287" s="110"/>
      <c r="D1287" s="111">
        <f t="shared" si="40"/>
        <v>0</v>
      </c>
      <c r="E1287" s="112" t="e">
        <f t="shared" si="41"/>
        <v>#DIV/0!</v>
      </c>
    </row>
    <row r="1288" spans="1:5" ht="21.75" customHeight="1">
      <c r="A1288" s="122" t="s">
        <v>1063</v>
      </c>
      <c r="B1288" s="110">
        <f>SUM(B1289:B1293)</f>
        <v>0</v>
      </c>
      <c r="C1288" s="110">
        <f>SUM(C1289:C1293)</f>
        <v>0</v>
      </c>
      <c r="D1288" s="111">
        <f t="shared" si="40"/>
        <v>0</v>
      </c>
      <c r="E1288" s="112" t="e">
        <f t="shared" si="41"/>
        <v>#DIV/0!</v>
      </c>
    </row>
    <row r="1289" spans="1:5" ht="21.75" customHeight="1">
      <c r="A1289" s="122" t="s">
        <v>1064</v>
      </c>
      <c r="B1289" s="110"/>
      <c r="C1289" s="110"/>
      <c r="D1289" s="111">
        <f t="shared" si="40"/>
        <v>0</v>
      </c>
      <c r="E1289" s="112" t="e">
        <f t="shared" si="41"/>
        <v>#DIV/0!</v>
      </c>
    </row>
    <row r="1290" spans="1:5" ht="21.75" customHeight="1">
      <c r="A1290" s="122" t="s">
        <v>1065</v>
      </c>
      <c r="B1290" s="110"/>
      <c r="C1290" s="110"/>
      <c r="D1290" s="111">
        <f t="shared" si="40"/>
        <v>0</v>
      </c>
      <c r="E1290" s="112" t="e">
        <f t="shared" si="41"/>
        <v>#DIV/0!</v>
      </c>
    </row>
    <row r="1291" spans="1:5" ht="21.75" customHeight="1">
      <c r="A1291" s="122" t="s">
        <v>1066</v>
      </c>
      <c r="B1291" s="110"/>
      <c r="C1291" s="110"/>
      <c r="D1291" s="111">
        <f t="shared" si="40"/>
        <v>0</v>
      </c>
      <c r="E1291" s="112" t="e">
        <f t="shared" si="41"/>
        <v>#DIV/0!</v>
      </c>
    </row>
    <row r="1292" spans="1:5" ht="21.75" customHeight="1">
      <c r="A1292" s="122" t="s">
        <v>1067</v>
      </c>
      <c r="B1292" s="110"/>
      <c r="C1292" s="110"/>
      <c r="D1292" s="111">
        <f t="shared" si="40"/>
        <v>0</v>
      </c>
      <c r="E1292" s="112" t="e">
        <f t="shared" si="41"/>
        <v>#DIV/0!</v>
      </c>
    </row>
    <row r="1293" spans="1:5" ht="21.75" customHeight="1">
      <c r="A1293" s="122" t="s">
        <v>1068</v>
      </c>
      <c r="B1293" s="110"/>
      <c r="C1293" s="110"/>
      <c r="D1293" s="111">
        <f t="shared" si="40"/>
        <v>0</v>
      </c>
      <c r="E1293" s="112" t="e">
        <f t="shared" si="41"/>
        <v>#DIV/0!</v>
      </c>
    </row>
    <row r="1294" spans="1:5" ht="21.75" customHeight="1">
      <c r="A1294" s="122" t="s">
        <v>1069</v>
      </c>
      <c r="B1294" s="110"/>
      <c r="C1294" s="110"/>
      <c r="D1294" s="111">
        <f t="shared" si="40"/>
        <v>0</v>
      </c>
      <c r="E1294" s="112" t="e">
        <f t="shared" si="41"/>
        <v>#DIV/0!</v>
      </c>
    </row>
    <row r="1295" spans="1:5" ht="21.75" customHeight="1">
      <c r="A1295" s="122" t="s">
        <v>1070</v>
      </c>
      <c r="B1295" s="110"/>
      <c r="C1295" s="110">
        <v>330</v>
      </c>
      <c r="D1295" s="111">
        <f t="shared" si="40"/>
        <v>-330</v>
      </c>
      <c r="E1295" s="112">
        <f t="shared" si="41"/>
        <v>-100</v>
      </c>
    </row>
    <row r="1296" spans="1:5" ht="21.75" customHeight="1">
      <c r="A1296" s="122" t="s">
        <v>1071</v>
      </c>
      <c r="B1296" s="110">
        <f>SUM(B1297)</f>
        <v>0</v>
      </c>
      <c r="C1296" s="110">
        <f>SUM(C1297)</f>
        <v>0</v>
      </c>
      <c r="D1296" s="111">
        <f t="shared" si="40"/>
        <v>0</v>
      </c>
      <c r="E1296" s="112" t="e">
        <f t="shared" si="41"/>
        <v>#DIV/0!</v>
      </c>
    </row>
    <row r="1297" spans="1:5" ht="21.75" customHeight="1">
      <c r="A1297" s="122" t="s">
        <v>1072</v>
      </c>
      <c r="B1297" s="110">
        <f>SUM(B1298:B1301)</f>
        <v>0</v>
      </c>
      <c r="C1297" s="110">
        <f>SUM(C1298:C1301)</f>
        <v>0</v>
      </c>
      <c r="D1297" s="111">
        <f t="shared" si="40"/>
        <v>0</v>
      </c>
      <c r="E1297" s="112" t="e">
        <f t="shared" si="41"/>
        <v>#DIV/0!</v>
      </c>
    </row>
    <row r="1298" spans="1:5" ht="21.75" customHeight="1">
      <c r="A1298" s="122" t="s">
        <v>1073</v>
      </c>
      <c r="B1298" s="110"/>
      <c r="C1298" s="110"/>
      <c r="D1298" s="111">
        <f t="shared" si="40"/>
        <v>0</v>
      </c>
      <c r="E1298" s="112" t="e">
        <f t="shared" si="41"/>
        <v>#DIV/0!</v>
      </c>
    </row>
    <row r="1299" spans="1:5" ht="21.75" customHeight="1">
      <c r="A1299" s="122" t="s">
        <v>1074</v>
      </c>
      <c r="B1299" s="110"/>
      <c r="C1299" s="110"/>
      <c r="D1299" s="111">
        <f t="shared" si="40"/>
        <v>0</v>
      </c>
      <c r="E1299" s="112" t="e">
        <f t="shared" si="41"/>
        <v>#DIV/0!</v>
      </c>
    </row>
    <row r="1300" spans="1:5" ht="21.75" customHeight="1">
      <c r="A1300" s="122" t="s">
        <v>1075</v>
      </c>
      <c r="B1300" s="110"/>
      <c r="C1300" s="110"/>
      <c r="D1300" s="111">
        <f t="shared" si="40"/>
        <v>0</v>
      </c>
      <c r="E1300" s="112" t="e">
        <f t="shared" si="41"/>
        <v>#DIV/0!</v>
      </c>
    </row>
    <row r="1301" spans="1:5" ht="21.75" customHeight="1">
      <c r="A1301" s="122" t="s">
        <v>1076</v>
      </c>
      <c r="B1301" s="110"/>
      <c r="C1301" s="110"/>
      <c r="D1301" s="111">
        <f t="shared" si="40"/>
        <v>0</v>
      </c>
      <c r="E1301" s="112" t="e">
        <f t="shared" si="41"/>
        <v>#DIV/0!</v>
      </c>
    </row>
    <row r="1302" spans="1:5" ht="21.75" customHeight="1">
      <c r="A1302" s="122" t="s">
        <v>1077</v>
      </c>
      <c r="B1302" s="110">
        <f>SUM(B1303)</f>
        <v>55</v>
      </c>
      <c r="C1302" s="110">
        <f>SUM(C1303)</f>
        <v>0</v>
      </c>
      <c r="D1302" s="111">
        <f t="shared" si="40"/>
        <v>55</v>
      </c>
      <c r="E1302" s="112" t="e">
        <f t="shared" si="41"/>
        <v>#DIV/0!</v>
      </c>
    </row>
    <row r="1303" spans="1:5" ht="21.75" customHeight="1">
      <c r="A1303" s="122" t="s">
        <v>1078</v>
      </c>
      <c r="B1303" s="110">
        <f>SUM(B1305:B1307)</f>
        <v>55</v>
      </c>
      <c r="C1303" s="110">
        <f>SUM(C1304:C1307)</f>
        <v>0</v>
      </c>
      <c r="D1303" s="111">
        <f t="shared" si="40"/>
        <v>55</v>
      </c>
      <c r="E1303" s="112" t="e">
        <f t="shared" si="41"/>
        <v>#DIV/0!</v>
      </c>
    </row>
    <row r="1304" spans="1:5" ht="21.75" customHeight="1">
      <c r="A1304" s="122" t="s">
        <v>1079</v>
      </c>
      <c r="B1304" s="124"/>
      <c r="C1304" s="110"/>
      <c r="D1304" s="111">
        <f t="shared" si="40"/>
        <v>0</v>
      </c>
      <c r="E1304" s="112" t="e">
        <f t="shared" si="41"/>
        <v>#DIV/0!</v>
      </c>
    </row>
    <row r="1305" spans="1:5" ht="21.75" customHeight="1">
      <c r="A1305" s="122" t="s">
        <v>1080</v>
      </c>
      <c r="B1305" s="110"/>
      <c r="C1305" s="110"/>
      <c r="D1305" s="111">
        <f t="shared" si="40"/>
        <v>0</v>
      </c>
      <c r="E1305" s="112" t="e">
        <f t="shared" si="41"/>
        <v>#DIV/0!</v>
      </c>
    </row>
    <row r="1306" spans="1:5" ht="21.75" customHeight="1">
      <c r="A1306" s="122" t="s">
        <v>1081</v>
      </c>
      <c r="B1306" s="110"/>
      <c r="C1306" s="110"/>
      <c r="D1306" s="111">
        <f t="shared" si="40"/>
        <v>0</v>
      </c>
      <c r="E1306" s="112" t="e">
        <f t="shared" si="41"/>
        <v>#DIV/0!</v>
      </c>
    </row>
    <row r="1307" spans="1:5" ht="21.75" customHeight="1">
      <c r="A1307" s="122" t="s">
        <v>1082</v>
      </c>
      <c r="B1307" s="110">
        <v>55</v>
      </c>
      <c r="C1307" s="110"/>
      <c r="D1307" s="111">
        <f t="shared" si="40"/>
        <v>55</v>
      </c>
      <c r="E1307" s="112" t="e">
        <f t="shared" si="41"/>
        <v>#DIV/0!</v>
      </c>
    </row>
    <row r="1308" spans="1:5" ht="21.75" customHeight="1">
      <c r="A1308" s="110" t="s">
        <v>1083</v>
      </c>
      <c r="B1308" s="124">
        <f>SUM(B1309)</f>
        <v>0</v>
      </c>
      <c r="C1308" s="124">
        <f>SUM(C1309)</f>
        <v>0</v>
      </c>
      <c r="D1308" s="111">
        <f t="shared" si="40"/>
        <v>0</v>
      </c>
      <c r="E1308" s="112" t="e">
        <f t="shared" si="41"/>
        <v>#DIV/0!</v>
      </c>
    </row>
    <row r="1309" spans="1:5" ht="21.75" customHeight="1">
      <c r="A1309" s="110" t="s">
        <v>1084</v>
      </c>
      <c r="B1309" s="124"/>
      <c r="C1309" s="124"/>
      <c r="D1309" s="111">
        <f t="shared" si="40"/>
        <v>0</v>
      </c>
      <c r="E1309" s="112" t="e">
        <f t="shared" si="41"/>
        <v>#DIV/0!</v>
      </c>
    </row>
    <row r="1310" spans="1:5" ht="21.75" customHeight="1">
      <c r="A1310" s="110" t="s">
        <v>1085</v>
      </c>
      <c r="B1310" s="124">
        <f>SUM(B1311:B1312)</f>
        <v>0</v>
      </c>
      <c r="C1310" s="124">
        <f>SUM(C1311:C1312)</f>
        <v>722</v>
      </c>
      <c r="D1310" s="111">
        <f t="shared" si="40"/>
        <v>-722</v>
      </c>
      <c r="E1310" s="112">
        <f t="shared" si="41"/>
        <v>-100</v>
      </c>
    </row>
    <row r="1311" spans="1:5" ht="21.75" customHeight="1">
      <c r="A1311" s="110" t="s">
        <v>1086</v>
      </c>
      <c r="B1311" s="124"/>
      <c r="C1311" s="124">
        <v>703</v>
      </c>
      <c r="D1311" s="111">
        <f t="shared" si="40"/>
        <v>-703</v>
      </c>
      <c r="E1311" s="112">
        <f t="shared" si="41"/>
        <v>-100</v>
      </c>
    </row>
    <row r="1312" spans="1:5" ht="21.75" customHeight="1">
      <c r="A1312" s="110" t="s">
        <v>1087</v>
      </c>
      <c r="B1312" s="124"/>
      <c r="C1312" s="124">
        <v>19</v>
      </c>
      <c r="D1312" s="111">
        <f t="shared" si="40"/>
        <v>-19</v>
      </c>
      <c r="E1312" s="112">
        <f t="shared" si="41"/>
        <v>-100</v>
      </c>
    </row>
    <row r="1313" spans="1:5" ht="21.75" customHeight="1">
      <c r="A1313" s="110"/>
      <c r="B1313" s="124"/>
      <c r="C1313" s="124"/>
      <c r="D1313" s="111">
        <f t="shared" si="40"/>
        <v>0</v>
      </c>
      <c r="E1313" s="112" t="e">
        <f t="shared" si="41"/>
        <v>#DIV/0!</v>
      </c>
    </row>
    <row r="1314" spans="1:5" ht="21.75" customHeight="1">
      <c r="A1314" s="110"/>
      <c r="B1314" s="124"/>
      <c r="C1314" s="124"/>
      <c r="D1314" s="111">
        <f t="shared" si="40"/>
        <v>0</v>
      </c>
      <c r="E1314" s="112" t="e">
        <f t="shared" si="41"/>
        <v>#DIV/0!</v>
      </c>
    </row>
    <row r="1315" spans="1:5" ht="21.75" customHeight="1">
      <c r="A1315" s="125" t="s">
        <v>1088</v>
      </c>
      <c r="B1315" s="124">
        <f>SUM(B5,B254,B257,B269,B357,B411,B467,B523,B640,B711,B784,B803,B928,B992,B1058,B1078,B1093,B1103,B1167,B1185,B1238,B1295,B1296,B1302,B1308,B1310)</f>
        <v>13759</v>
      </c>
      <c r="C1315" s="124">
        <f>SUM(C5,C254,C257,C269,C357,C411,C467,C523,C640,C711,C784,C803,C928,C992,C1058,C1078,C1093,C1103,C1167,C1185,C1238,C1295,C1296,C1302,C1308,C1310)</f>
        <v>12600</v>
      </c>
      <c r="D1315" s="111">
        <f t="shared" si="40"/>
        <v>1159</v>
      </c>
      <c r="E1315" s="112">
        <f t="shared" si="41"/>
        <v>9.1984126984127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C67" sqref="C67"/>
    </sheetView>
  </sheetViews>
  <sheetFormatPr defaultColWidth="15.125" defaultRowHeight="14.25"/>
  <cols>
    <col min="1" max="2" width="8.50390625" style="82" customWidth="1"/>
    <col min="3" max="3" width="50.875" style="57" customWidth="1"/>
    <col min="4" max="4" width="37.00390625" style="83" customWidth="1"/>
    <col min="5" max="16384" width="15.125" style="58" customWidth="1"/>
  </cols>
  <sheetData>
    <row r="1" spans="1:4" s="53" customFormat="1" ht="45.75" customHeight="1">
      <c r="A1" s="180" t="s">
        <v>1089</v>
      </c>
      <c r="B1" s="181"/>
      <c r="C1" s="181"/>
      <c r="D1" s="181"/>
    </row>
    <row r="2" spans="1:4" ht="16.5" customHeight="1">
      <c r="A2" s="84"/>
      <c r="B2" s="85"/>
      <c r="C2" s="61"/>
      <c r="D2" s="86" t="s">
        <v>10</v>
      </c>
    </row>
    <row r="3" spans="1:4" s="80" customFormat="1" ht="19.5" customHeight="1">
      <c r="A3" s="182" t="s">
        <v>1090</v>
      </c>
      <c r="B3" s="183"/>
      <c r="C3" s="184" t="s">
        <v>51</v>
      </c>
      <c r="D3" s="185" t="s">
        <v>12</v>
      </c>
    </row>
    <row r="4" spans="1:4" s="81" customFormat="1" ht="19.5" customHeight="1">
      <c r="A4" s="64" t="s">
        <v>1091</v>
      </c>
      <c r="B4" s="65" t="s">
        <v>1092</v>
      </c>
      <c r="C4" s="184"/>
      <c r="D4" s="185"/>
    </row>
    <row r="5" spans="1:4" s="81" customFormat="1" ht="19.5" customHeight="1">
      <c r="A5" s="66"/>
      <c r="B5" s="67"/>
      <c r="C5" s="68" t="s">
        <v>1093</v>
      </c>
      <c r="D5" s="87">
        <f>SUM(D6,D11,D37,D51,D57)</f>
        <v>8643</v>
      </c>
    </row>
    <row r="6" spans="1:4" s="80" customFormat="1" ht="19.5" customHeight="1">
      <c r="A6" s="88" t="s">
        <v>1094</v>
      </c>
      <c r="B6" s="88"/>
      <c r="C6" s="89" t="s">
        <v>1095</v>
      </c>
      <c r="D6" s="87">
        <f>SUM(D7:D10)</f>
        <v>1394</v>
      </c>
    </row>
    <row r="7" spans="1:4" s="80" customFormat="1" ht="19.5" customHeight="1">
      <c r="A7" s="88"/>
      <c r="B7" s="88" t="s">
        <v>1096</v>
      </c>
      <c r="C7" s="90" t="s">
        <v>1097</v>
      </c>
      <c r="D7" s="87">
        <v>993</v>
      </c>
    </row>
    <row r="8" spans="1:4" s="80" customFormat="1" ht="19.5" customHeight="1">
      <c r="A8" s="88"/>
      <c r="B8" s="88" t="s">
        <v>1098</v>
      </c>
      <c r="C8" s="90" t="s">
        <v>1099</v>
      </c>
      <c r="D8" s="87">
        <v>284</v>
      </c>
    </row>
    <row r="9" spans="1:4" s="80" customFormat="1" ht="19.5" customHeight="1">
      <c r="A9" s="88"/>
      <c r="B9" s="88" t="s">
        <v>1100</v>
      </c>
      <c r="C9" s="90" t="s">
        <v>1101</v>
      </c>
      <c r="D9" s="87">
        <v>117</v>
      </c>
    </row>
    <row r="10" spans="1:4" s="80" customFormat="1" ht="19.5" customHeight="1">
      <c r="A10" s="88"/>
      <c r="B10" s="88" t="s">
        <v>1102</v>
      </c>
      <c r="C10" s="90" t="s">
        <v>1103</v>
      </c>
      <c r="D10" s="87"/>
    </row>
    <row r="11" spans="1:4" s="80" customFormat="1" ht="19.5" customHeight="1">
      <c r="A11" s="88" t="s">
        <v>1104</v>
      </c>
      <c r="B11" s="88"/>
      <c r="C11" s="89" t="s">
        <v>1105</v>
      </c>
      <c r="D11" s="87">
        <f>SUM(D12:D21)</f>
        <v>80</v>
      </c>
    </row>
    <row r="12" spans="1:4" s="80" customFormat="1" ht="19.5" customHeight="1">
      <c r="A12" s="88"/>
      <c r="B12" s="88" t="s">
        <v>1096</v>
      </c>
      <c r="C12" s="90" t="s">
        <v>1106</v>
      </c>
      <c r="D12" s="87">
        <v>80</v>
      </c>
    </row>
    <row r="13" spans="1:4" s="80" customFormat="1" ht="19.5" customHeight="1">
      <c r="A13" s="91"/>
      <c r="B13" s="88" t="s">
        <v>1098</v>
      </c>
      <c r="C13" s="90" t="s">
        <v>1107</v>
      </c>
      <c r="D13" s="87"/>
    </row>
    <row r="14" spans="1:4" s="80" customFormat="1" ht="19.5" customHeight="1">
      <c r="A14" s="91"/>
      <c r="B14" s="88" t="s">
        <v>1100</v>
      </c>
      <c r="C14" s="90" t="s">
        <v>1108</v>
      </c>
      <c r="D14" s="87"/>
    </row>
    <row r="15" spans="1:4" ht="19.5" customHeight="1">
      <c r="A15" s="88"/>
      <c r="B15" s="88" t="s">
        <v>1102</v>
      </c>
      <c r="C15" s="90" t="s">
        <v>1109</v>
      </c>
      <c r="D15" s="87"/>
    </row>
    <row r="16" spans="1:4" ht="19.5" customHeight="1">
      <c r="A16" s="91"/>
      <c r="B16" s="88" t="s">
        <v>1110</v>
      </c>
      <c r="C16" s="90" t="s">
        <v>1111</v>
      </c>
      <c r="D16" s="87"/>
    </row>
    <row r="17" spans="1:4" ht="19.5" customHeight="1">
      <c r="A17" s="91"/>
      <c r="B17" s="88" t="s">
        <v>1112</v>
      </c>
      <c r="C17" s="90" t="s">
        <v>1113</v>
      </c>
      <c r="D17" s="87"/>
    </row>
    <row r="18" spans="1:4" ht="19.5" customHeight="1">
      <c r="A18" s="88"/>
      <c r="B18" s="88" t="s">
        <v>1114</v>
      </c>
      <c r="C18" s="90" t="s">
        <v>1115</v>
      </c>
      <c r="D18" s="92"/>
    </row>
    <row r="19" spans="1:4" ht="19.5" customHeight="1">
      <c r="A19" s="91"/>
      <c r="B19" s="88" t="s">
        <v>1116</v>
      </c>
      <c r="C19" s="90" t="s">
        <v>1117</v>
      </c>
      <c r="D19" s="87"/>
    </row>
    <row r="20" spans="1:4" ht="19.5" customHeight="1">
      <c r="A20" s="91"/>
      <c r="B20" s="88" t="s">
        <v>1118</v>
      </c>
      <c r="C20" s="90" t="s">
        <v>1119</v>
      </c>
      <c r="D20" s="87"/>
    </row>
    <row r="21" spans="1:4" ht="18.75" customHeight="1">
      <c r="A21" s="91"/>
      <c r="B21" s="88" t="s">
        <v>1120</v>
      </c>
      <c r="C21" s="90" t="s">
        <v>1121</v>
      </c>
      <c r="D21" s="87"/>
    </row>
    <row r="22" spans="1:4" s="57" customFormat="1" ht="18.75">
      <c r="A22" s="91">
        <v>503</v>
      </c>
      <c r="B22" s="93"/>
      <c r="C22" s="89" t="s">
        <v>1122</v>
      </c>
      <c r="D22" s="92"/>
    </row>
    <row r="23" spans="1:4" ht="18.75">
      <c r="A23" s="93"/>
      <c r="B23" s="88" t="s">
        <v>1096</v>
      </c>
      <c r="C23" s="90" t="s">
        <v>1123</v>
      </c>
      <c r="D23" s="92"/>
    </row>
    <row r="24" spans="1:4" ht="18.75">
      <c r="A24" s="93"/>
      <c r="B24" s="88" t="s">
        <v>1098</v>
      </c>
      <c r="C24" s="90" t="s">
        <v>1124</v>
      </c>
      <c r="D24" s="92"/>
    </row>
    <row r="25" spans="1:4" ht="18.75">
      <c r="A25" s="93"/>
      <c r="B25" s="88" t="s">
        <v>1100</v>
      </c>
      <c r="C25" s="90" t="s">
        <v>1125</v>
      </c>
      <c r="D25" s="92"/>
    </row>
    <row r="26" spans="1:4" ht="18.75">
      <c r="A26" s="93"/>
      <c r="B26" s="88" t="s">
        <v>1110</v>
      </c>
      <c r="C26" s="90" t="s">
        <v>1126</v>
      </c>
      <c r="D26" s="92"/>
    </row>
    <row r="27" spans="1:4" ht="18.75">
      <c r="A27" s="93"/>
      <c r="B27" s="88" t="s">
        <v>1112</v>
      </c>
      <c r="C27" s="90" t="s">
        <v>1127</v>
      </c>
      <c r="D27" s="92"/>
    </row>
    <row r="28" spans="1:4" ht="18.75">
      <c r="A28" s="93"/>
      <c r="B28" s="88" t="s">
        <v>1114</v>
      </c>
      <c r="C28" s="90" t="s">
        <v>1128</v>
      </c>
      <c r="D28" s="92"/>
    </row>
    <row r="29" spans="1:4" s="57" customFormat="1" ht="18.75">
      <c r="A29" s="93"/>
      <c r="B29" s="88" t="s">
        <v>1120</v>
      </c>
      <c r="C29" s="90" t="s">
        <v>1129</v>
      </c>
      <c r="D29" s="92"/>
    </row>
    <row r="30" spans="1:4" s="57" customFormat="1" ht="18.75">
      <c r="A30" s="91">
        <v>504</v>
      </c>
      <c r="B30" s="88"/>
      <c r="C30" s="89" t="s">
        <v>1130</v>
      </c>
      <c r="D30" s="92"/>
    </row>
    <row r="31" spans="1:4" s="57" customFormat="1" ht="18.75">
      <c r="A31" s="91"/>
      <c r="B31" s="88" t="s">
        <v>1096</v>
      </c>
      <c r="C31" s="90" t="s">
        <v>1123</v>
      </c>
      <c r="D31" s="92"/>
    </row>
    <row r="32" spans="1:4" s="57" customFormat="1" ht="18.75">
      <c r="A32" s="91"/>
      <c r="B32" s="88" t="s">
        <v>1098</v>
      </c>
      <c r="C32" s="90" t="s">
        <v>1124</v>
      </c>
      <c r="D32" s="92"/>
    </row>
    <row r="33" spans="1:4" s="57" customFormat="1" ht="18.75">
      <c r="A33" s="91"/>
      <c r="B33" s="88" t="s">
        <v>1100</v>
      </c>
      <c r="C33" s="90" t="s">
        <v>1125</v>
      </c>
      <c r="D33" s="92"/>
    </row>
    <row r="34" spans="1:4" s="57" customFormat="1" ht="18.75">
      <c r="A34" s="91"/>
      <c r="B34" s="88" t="s">
        <v>1102</v>
      </c>
      <c r="C34" s="90" t="s">
        <v>1127</v>
      </c>
      <c r="D34" s="92"/>
    </row>
    <row r="35" spans="1:4" s="57" customFormat="1" ht="18.75">
      <c r="A35" s="91"/>
      <c r="B35" s="88" t="s">
        <v>1110</v>
      </c>
      <c r="C35" s="90" t="s">
        <v>1128</v>
      </c>
      <c r="D35" s="92"/>
    </row>
    <row r="36" spans="1:4" ht="18.75">
      <c r="A36" s="93"/>
      <c r="B36" s="88" t="s">
        <v>1120</v>
      </c>
      <c r="C36" s="90" t="s">
        <v>1129</v>
      </c>
      <c r="D36" s="92"/>
    </row>
    <row r="37" spans="1:4" ht="18.75">
      <c r="A37" s="93">
        <v>505</v>
      </c>
      <c r="B37" s="88"/>
      <c r="C37" s="89" t="s">
        <v>1131</v>
      </c>
      <c r="D37" s="92">
        <f>SUM(D38:D40)</f>
        <v>4218</v>
      </c>
    </row>
    <row r="38" spans="1:4" ht="18.75">
      <c r="A38" s="93"/>
      <c r="B38" s="88" t="s">
        <v>1096</v>
      </c>
      <c r="C38" s="90" t="s">
        <v>1132</v>
      </c>
      <c r="D38" s="92">
        <v>3871</v>
      </c>
    </row>
    <row r="39" spans="1:4" ht="18.75">
      <c r="A39" s="93"/>
      <c r="B39" s="88" t="s">
        <v>1098</v>
      </c>
      <c r="C39" s="90" t="s">
        <v>1133</v>
      </c>
      <c r="D39" s="92">
        <v>347</v>
      </c>
    </row>
    <row r="40" spans="1:4" ht="18.75">
      <c r="A40" s="93"/>
      <c r="B40" s="88" t="s">
        <v>1120</v>
      </c>
      <c r="C40" s="90" t="s">
        <v>1134</v>
      </c>
      <c r="D40" s="92"/>
    </row>
    <row r="41" spans="1:4" ht="18.75">
      <c r="A41" s="93">
        <v>506</v>
      </c>
      <c r="B41" s="88"/>
      <c r="C41" s="89" t="s">
        <v>1135</v>
      </c>
      <c r="D41" s="92"/>
    </row>
    <row r="42" spans="1:4" ht="18.75">
      <c r="A42" s="93"/>
      <c r="B42" s="88" t="s">
        <v>1096</v>
      </c>
      <c r="C42" s="90" t="s">
        <v>1136</v>
      </c>
      <c r="D42" s="92"/>
    </row>
    <row r="43" spans="1:4" ht="18.75">
      <c r="A43" s="93"/>
      <c r="B43" s="88" t="s">
        <v>1098</v>
      </c>
      <c r="C43" s="90" t="s">
        <v>1137</v>
      </c>
      <c r="D43" s="92"/>
    </row>
    <row r="44" spans="1:4" ht="18.75">
      <c r="A44" s="93">
        <v>507</v>
      </c>
      <c r="B44" s="88"/>
      <c r="C44" s="89" t="s">
        <v>1138</v>
      </c>
      <c r="D44" s="92"/>
    </row>
    <row r="45" spans="1:4" ht="18.75">
      <c r="A45" s="93"/>
      <c r="B45" s="88" t="s">
        <v>1096</v>
      </c>
      <c r="C45" s="90" t="s">
        <v>1139</v>
      </c>
      <c r="D45" s="92"/>
    </row>
    <row r="46" spans="1:4" ht="18.75">
      <c r="A46" s="93"/>
      <c r="B46" s="88" t="s">
        <v>1098</v>
      </c>
      <c r="C46" s="90" t="s">
        <v>1140</v>
      </c>
      <c r="D46" s="92"/>
    </row>
    <row r="47" spans="1:4" ht="18.75">
      <c r="A47" s="93"/>
      <c r="B47" s="88" t="s">
        <v>1120</v>
      </c>
      <c r="C47" s="90" t="s">
        <v>1141</v>
      </c>
      <c r="D47" s="92"/>
    </row>
    <row r="48" spans="1:4" ht="18.75">
      <c r="A48" s="93">
        <v>508</v>
      </c>
      <c r="B48" s="88"/>
      <c r="C48" s="89" t="s">
        <v>1142</v>
      </c>
      <c r="D48" s="92"/>
    </row>
    <row r="49" spans="1:4" ht="18.75">
      <c r="A49" s="93"/>
      <c r="B49" s="88" t="s">
        <v>1096</v>
      </c>
      <c r="C49" s="90" t="s">
        <v>1143</v>
      </c>
      <c r="D49" s="92"/>
    </row>
    <row r="50" spans="1:4" ht="18.75">
      <c r="A50" s="93"/>
      <c r="B50" s="88" t="s">
        <v>1098</v>
      </c>
      <c r="C50" s="90" t="s">
        <v>1144</v>
      </c>
      <c r="D50" s="92"/>
    </row>
    <row r="51" spans="1:4" ht="18.75">
      <c r="A51" s="93">
        <v>509</v>
      </c>
      <c r="B51" s="88"/>
      <c r="C51" s="89" t="s">
        <v>1145</v>
      </c>
      <c r="D51" s="92">
        <f>SUM(D52:D56)</f>
        <v>400</v>
      </c>
    </row>
    <row r="52" spans="1:4" ht="18.75">
      <c r="A52" s="93"/>
      <c r="B52" s="88" t="s">
        <v>1096</v>
      </c>
      <c r="C52" s="90" t="s">
        <v>1146</v>
      </c>
      <c r="D52" s="92">
        <v>261</v>
      </c>
    </row>
    <row r="53" spans="1:4" ht="18.75">
      <c r="A53" s="93"/>
      <c r="B53" s="88" t="s">
        <v>1098</v>
      </c>
      <c r="C53" s="90" t="s">
        <v>1147</v>
      </c>
      <c r="D53" s="92"/>
    </row>
    <row r="54" spans="1:4" ht="18.75">
      <c r="A54" s="93"/>
      <c r="B54" s="88" t="s">
        <v>1100</v>
      </c>
      <c r="C54" s="90" t="s">
        <v>1148</v>
      </c>
      <c r="D54" s="92"/>
    </row>
    <row r="55" spans="1:4" ht="18.75">
      <c r="A55" s="93"/>
      <c r="B55" s="88" t="s">
        <v>1110</v>
      </c>
      <c r="C55" s="90" t="s">
        <v>1149</v>
      </c>
      <c r="D55" s="92">
        <v>137</v>
      </c>
    </row>
    <row r="56" spans="1:4" ht="18.75">
      <c r="A56" s="93"/>
      <c r="B56" s="88" t="s">
        <v>1120</v>
      </c>
      <c r="C56" s="90" t="s">
        <v>1150</v>
      </c>
      <c r="D56" s="92">
        <v>2</v>
      </c>
    </row>
    <row r="57" spans="1:4" ht="18.75">
      <c r="A57" s="93">
        <v>510</v>
      </c>
      <c r="B57" s="88"/>
      <c r="C57" s="89" t="s">
        <v>1151</v>
      </c>
      <c r="D57" s="92">
        <v>2551</v>
      </c>
    </row>
    <row r="58" spans="1:4" ht="18.75">
      <c r="A58" s="93"/>
      <c r="B58" s="88" t="s">
        <v>1098</v>
      </c>
      <c r="C58" s="90" t="s">
        <v>1152</v>
      </c>
      <c r="D58" s="92">
        <v>2551</v>
      </c>
    </row>
    <row r="59" spans="1:4" ht="18.75">
      <c r="A59" s="93"/>
      <c r="B59" s="88" t="s">
        <v>1100</v>
      </c>
      <c r="C59" s="90" t="s">
        <v>1153</v>
      </c>
      <c r="D59" s="92"/>
    </row>
    <row r="60" spans="1:4" ht="18.75">
      <c r="A60" s="93">
        <v>511</v>
      </c>
      <c r="B60" s="88"/>
      <c r="C60" s="89" t="s">
        <v>1154</v>
      </c>
      <c r="D60" s="92"/>
    </row>
    <row r="61" spans="1:4" ht="18.75">
      <c r="A61" s="93"/>
      <c r="B61" s="88" t="s">
        <v>1096</v>
      </c>
      <c r="C61" s="90" t="s">
        <v>1155</v>
      </c>
      <c r="D61" s="92"/>
    </row>
    <row r="62" spans="1:4" ht="18.75">
      <c r="A62" s="93"/>
      <c r="B62" s="88" t="s">
        <v>1098</v>
      </c>
      <c r="C62" s="90" t="s">
        <v>1156</v>
      </c>
      <c r="D62" s="92"/>
    </row>
    <row r="63" spans="1:4" ht="18.75">
      <c r="A63" s="93"/>
      <c r="B63" s="88" t="s">
        <v>1100</v>
      </c>
      <c r="C63" s="90" t="s">
        <v>1157</v>
      </c>
      <c r="D63" s="92"/>
    </row>
    <row r="64" spans="1:4" ht="18.75">
      <c r="A64" s="93"/>
      <c r="B64" s="88" t="s">
        <v>1102</v>
      </c>
      <c r="C64" s="90" t="s">
        <v>1158</v>
      </c>
      <c r="D64" s="92"/>
    </row>
    <row r="65" spans="1:4" ht="18.75">
      <c r="A65" s="93">
        <v>512</v>
      </c>
      <c r="B65" s="88"/>
      <c r="C65" s="89" t="s">
        <v>1159</v>
      </c>
      <c r="D65" s="92"/>
    </row>
    <row r="66" spans="1:4" ht="18.75">
      <c r="A66" s="93"/>
      <c r="B66" s="88" t="s">
        <v>1096</v>
      </c>
      <c r="C66" s="90" t="s">
        <v>1160</v>
      </c>
      <c r="D66" s="92"/>
    </row>
    <row r="67" spans="1:4" ht="18.75">
      <c r="A67" s="93"/>
      <c r="B67" s="88" t="s">
        <v>1098</v>
      </c>
      <c r="C67" s="90" t="s">
        <v>1161</v>
      </c>
      <c r="D67" s="92"/>
    </row>
    <row r="68" spans="1:4" ht="18.75">
      <c r="A68" s="93">
        <v>513</v>
      </c>
      <c r="B68" s="88"/>
      <c r="C68" s="89" t="s">
        <v>1162</v>
      </c>
      <c r="D68" s="92"/>
    </row>
    <row r="69" spans="1:4" ht="18.75">
      <c r="A69" s="93"/>
      <c r="B69" s="88" t="s">
        <v>1096</v>
      </c>
      <c r="C69" s="90" t="s">
        <v>1163</v>
      </c>
      <c r="D69" s="92"/>
    </row>
    <row r="70" spans="1:4" ht="18.75">
      <c r="A70" s="93"/>
      <c r="B70" s="88" t="s">
        <v>1098</v>
      </c>
      <c r="C70" s="90" t="s">
        <v>1164</v>
      </c>
      <c r="D70" s="92"/>
    </row>
    <row r="71" spans="1:4" ht="18.75">
      <c r="A71" s="93"/>
      <c r="B71" s="88" t="s">
        <v>1100</v>
      </c>
      <c r="C71" s="90" t="s">
        <v>1165</v>
      </c>
      <c r="D71" s="92"/>
    </row>
    <row r="72" spans="1:4" ht="18.75">
      <c r="A72" s="93"/>
      <c r="B72" s="88" t="s">
        <v>1102</v>
      </c>
      <c r="C72" s="90" t="s">
        <v>1166</v>
      </c>
      <c r="D72" s="92"/>
    </row>
    <row r="73" spans="1:4" ht="18.75">
      <c r="A73" s="93">
        <v>514</v>
      </c>
      <c r="B73" s="88"/>
      <c r="C73" s="89" t="s">
        <v>1167</v>
      </c>
      <c r="D73" s="92"/>
    </row>
    <row r="74" spans="1:4" ht="18.75">
      <c r="A74" s="93"/>
      <c r="B74" s="88" t="s">
        <v>1096</v>
      </c>
      <c r="C74" s="90" t="s">
        <v>70</v>
      </c>
      <c r="D74" s="92"/>
    </row>
    <row r="75" spans="1:4" ht="18.75">
      <c r="A75" s="93"/>
      <c r="B75" s="88" t="s">
        <v>1098</v>
      </c>
      <c r="C75" s="90" t="s">
        <v>1168</v>
      </c>
      <c r="D75" s="92"/>
    </row>
    <row r="76" spans="1:4" ht="18.75">
      <c r="A76" s="93">
        <v>599</v>
      </c>
      <c r="B76" s="88"/>
      <c r="C76" s="89" t="s">
        <v>1169</v>
      </c>
      <c r="D76" s="92"/>
    </row>
    <row r="77" spans="1:4" ht="18.75">
      <c r="A77" s="93"/>
      <c r="B77" s="88" t="s">
        <v>1112</v>
      </c>
      <c r="C77" s="90" t="s">
        <v>1170</v>
      </c>
      <c r="D77" s="92"/>
    </row>
    <row r="78" spans="1:4" ht="18.75">
      <c r="A78" s="93"/>
      <c r="B78" s="88" t="s">
        <v>1114</v>
      </c>
      <c r="C78" s="90" t="s">
        <v>1171</v>
      </c>
      <c r="D78" s="92"/>
    </row>
    <row r="79" spans="1:4" ht="18.75">
      <c r="A79" s="93"/>
      <c r="B79" s="88" t="s">
        <v>1116</v>
      </c>
      <c r="C79" s="90" t="s">
        <v>1172</v>
      </c>
      <c r="D79" s="92"/>
    </row>
    <row r="80" spans="1:4" ht="18.75">
      <c r="A80" s="93"/>
      <c r="B80" s="88" t="s">
        <v>1173</v>
      </c>
      <c r="C80" s="90" t="s">
        <v>71</v>
      </c>
      <c r="D80" s="92"/>
    </row>
  </sheetData>
  <sheetProtection/>
  <mergeCells count="4">
    <mergeCell ref="A1:D1"/>
    <mergeCell ref="A3:B3"/>
    <mergeCell ref="C3:C4"/>
    <mergeCell ref="D3:D4"/>
  </mergeCells>
  <printOptions horizontalCentered="1"/>
  <pageMargins left="0.75" right="0.75" top="0.47" bottom="0.39" header="0.31" footer="0.2399999999999999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D22" sqref="D22"/>
    </sheetView>
  </sheetViews>
  <sheetFormatPr defaultColWidth="15.125" defaultRowHeight="14.25"/>
  <cols>
    <col min="1" max="2" width="7.125" style="56" customWidth="1"/>
    <col min="3" max="3" width="44.375" style="57" customWidth="1"/>
    <col min="4" max="4" width="41.00390625" style="57" customWidth="1"/>
    <col min="5" max="16384" width="15.125" style="58" customWidth="1"/>
  </cols>
  <sheetData>
    <row r="1" spans="1:4" s="53" customFormat="1" ht="45.75" customHeight="1">
      <c r="A1" s="180" t="s">
        <v>1174</v>
      </c>
      <c r="B1" s="181"/>
      <c r="C1" s="181"/>
      <c r="D1" s="181"/>
    </row>
    <row r="2" spans="1:4" ht="19.5" customHeight="1">
      <c r="A2" s="59"/>
      <c r="B2" s="60"/>
      <c r="C2" s="61"/>
      <c r="D2" s="62" t="s">
        <v>10</v>
      </c>
    </row>
    <row r="3" spans="1:4" s="54" customFormat="1" ht="18.75">
      <c r="A3" s="63" t="s">
        <v>1090</v>
      </c>
      <c r="B3" s="63"/>
      <c r="C3" s="186" t="s">
        <v>51</v>
      </c>
      <c r="D3" s="188" t="s">
        <v>12</v>
      </c>
    </row>
    <row r="4" spans="1:4" s="54" customFormat="1" ht="18.75">
      <c r="A4" s="64" t="s">
        <v>1091</v>
      </c>
      <c r="B4" s="65" t="s">
        <v>1092</v>
      </c>
      <c r="C4" s="187"/>
      <c r="D4" s="189"/>
    </row>
    <row r="5" spans="1:4" s="54" customFormat="1" ht="18.75">
      <c r="A5" s="66"/>
      <c r="B5" s="67"/>
      <c r="C5" s="68" t="s">
        <v>1093</v>
      </c>
      <c r="D5" s="69">
        <f>SUM(D6,D20,D48,D77)</f>
        <v>8643</v>
      </c>
    </row>
    <row r="6" spans="1:4" s="54" customFormat="1" ht="18.75">
      <c r="A6" s="70">
        <v>301</v>
      </c>
      <c r="B6" s="70"/>
      <c r="C6" s="71" t="s">
        <v>1132</v>
      </c>
      <c r="D6" s="69">
        <f>SUM(D7:D19)</f>
        <v>5265</v>
      </c>
    </row>
    <row r="7" spans="1:4" s="54" customFormat="1" ht="18.75">
      <c r="A7" s="70"/>
      <c r="B7" s="70" t="s">
        <v>1096</v>
      </c>
      <c r="C7" s="71" t="s">
        <v>1175</v>
      </c>
      <c r="D7" s="69">
        <v>2165</v>
      </c>
    </row>
    <row r="8" spans="1:4" s="54" customFormat="1" ht="18.75">
      <c r="A8" s="70"/>
      <c r="B8" s="70" t="s">
        <v>1098</v>
      </c>
      <c r="C8" s="71" t="s">
        <v>1176</v>
      </c>
      <c r="D8" s="72">
        <v>1147</v>
      </c>
    </row>
    <row r="9" spans="1:4" s="54" customFormat="1" ht="18.75">
      <c r="A9" s="70"/>
      <c r="B9" s="70" t="s">
        <v>1100</v>
      </c>
      <c r="C9" s="71" t="s">
        <v>1177</v>
      </c>
      <c r="D9" s="69">
        <v>338</v>
      </c>
    </row>
    <row r="10" spans="1:4" s="54" customFormat="1" ht="18.75">
      <c r="A10" s="70"/>
      <c r="B10" s="70" t="s">
        <v>1112</v>
      </c>
      <c r="C10" s="71" t="s">
        <v>1178</v>
      </c>
      <c r="D10" s="69"/>
    </row>
    <row r="11" spans="1:4" s="54" customFormat="1" ht="18.75">
      <c r="A11" s="70"/>
      <c r="B11" s="70" t="s">
        <v>1114</v>
      </c>
      <c r="C11" s="71" t="s">
        <v>1179</v>
      </c>
      <c r="D11" s="69"/>
    </row>
    <row r="12" spans="1:4" s="54" customFormat="1" ht="18.75">
      <c r="A12" s="70"/>
      <c r="B12" s="70" t="s">
        <v>1116</v>
      </c>
      <c r="C12" s="71" t="s">
        <v>1180</v>
      </c>
      <c r="D12" s="69">
        <v>403</v>
      </c>
    </row>
    <row r="13" spans="1:4" s="54" customFormat="1" ht="18.75">
      <c r="A13" s="70"/>
      <c r="B13" s="70" t="s">
        <v>1118</v>
      </c>
      <c r="C13" s="71" t="s">
        <v>1181</v>
      </c>
      <c r="D13" s="69">
        <v>251</v>
      </c>
    </row>
    <row r="14" spans="1:4" s="54" customFormat="1" ht="18.75">
      <c r="A14" s="70"/>
      <c r="B14" s="70" t="s">
        <v>1182</v>
      </c>
      <c r="C14" s="71" t="s">
        <v>1183</v>
      </c>
      <c r="D14" s="69">
        <v>445</v>
      </c>
    </row>
    <row r="15" spans="1:4" s="54" customFormat="1" ht="18.75">
      <c r="A15" s="70"/>
      <c r="B15" s="70" t="s">
        <v>1184</v>
      </c>
      <c r="C15" s="71" t="s">
        <v>1185</v>
      </c>
      <c r="D15" s="69"/>
    </row>
    <row r="16" spans="1:4" s="54" customFormat="1" ht="18.75">
      <c r="A16" s="70"/>
      <c r="B16" s="70" t="s">
        <v>1186</v>
      </c>
      <c r="C16" s="71" t="s">
        <v>1187</v>
      </c>
      <c r="D16" s="69"/>
    </row>
    <row r="17" spans="1:4" s="54" customFormat="1" ht="18.75">
      <c r="A17" s="70"/>
      <c r="B17" s="70" t="s">
        <v>1188</v>
      </c>
      <c r="C17" s="71" t="s">
        <v>1189</v>
      </c>
      <c r="D17" s="69">
        <v>490</v>
      </c>
    </row>
    <row r="18" spans="1:4" s="54" customFormat="1" ht="18.75">
      <c r="A18" s="70"/>
      <c r="B18" s="70" t="s">
        <v>1190</v>
      </c>
      <c r="C18" s="71" t="s">
        <v>1191</v>
      </c>
      <c r="D18" s="69"/>
    </row>
    <row r="19" spans="1:4" s="54" customFormat="1" ht="18.75">
      <c r="A19" s="70"/>
      <c r="B19" s="70" t="s">
        <v>1120</v>
      </c>
      <c r="C19" s="71" t="s">
        <v>1192</v>
      </c>
      <c r="D19" s="73">
        <v>26</v>
      </c>
    </row>
    <row r="20" spans="1:4" s="54" customFormat="1" ht="18.75">
      <c r="A20" s="70" t="s">
        <v>1193</v>
      </c>
      <c r="B20" s="70"/>
      <c r="C20" s="71" t="s">
        <v>1133</v>
      </c>
      <c r="D20" s="73">
        <f>SUM(D21:D47)</f>
        <v>427</v>
      </c>
    </row>
    <row r="21" spans="1:4" s="54" customFormat="1" ht="18.75">
      <c r="A21" s="70"/>
      <c r="B21" s="70" t="s">
        <v>1096</v>
      </c>
      <c r="C21" s="71" t="s">
        <v>1194</v>
      </c>
      <c r="D21" s="73">
        <v>191</v>
      </c>
    </row>
    <row r="22" spans="1:4" s="54" customFormat="1" ht="18.75">
      <c r="A22" s="70"/>
      <c r="B22" s="70" t="s">
        <v>1098</v>
      </c>
      <c r="C22" s="71" t="s">
        <v>1195</v>
      </c>
      <c r="D22" s="73"/>
    </row>
    <row r="23" spans="1:4" s="54" customFormat="1" ht="18.75">
      <c r="A23" s="70"/>
      <c r="B23" s="70" t="s">
        <v>1100</v>
      </c>
      <c r="C23" s="71" t="s">
        <v>1196</v>
      </c>
      <c r="D23" s="73"/>
    </row>
    <row r="24" spans="1:4" s="54" customFormat="1" ht="18.75">
      <c r="A24" s="70"/>
      <c r="B24" s="70" t="s">
        <v>1102</v>
      </c>
      <c r="C24" s="71" t="s">
        <v>1197</v>
      </c>
      <c r="D24" s="73"/>
    </row>
    <row r="25" spans="1:4" s="54" customFormat="1" ht="18.75">
      <c r="A25" s="70"/>
      <c r="B25" s="70" t="s">
        <v>1110</v>
      </c>
      <c r="C25" s="71" t="s">
        <v>1198</v>
      </c>
      <c r="D25" s="73">
        <v>6</v>
      </c>
    </row>
    <row r="26" spans="1:4" s="54" customFormat="1" ht="18.75">
      <c r="A26" s="70"/>
      <c r="B26" s="70" t="s">
        <v>1112</v>
      </c>
      <c r="C26" s="71" t="s">
        <v>1199</v>
      </c>
      <c r="D26" s="73">
        <v>36</v>
      </c>
    </row>
    <row r="27" spans="1:4" s="54" customFormat="1" ht="18.75">
      <c r="A27" s="70"/>
      <c r="B27" s="70" t="s">
        <v>1114</v>
      </c>
      <c r="C27" s="71" t="s">
        <v>1200</v>
      </c>
      <c r="D27" s="73">
        <v>5</v>
      </c>
    </row>
    <row r="28" spans="1:4" s="54" customFormat="1" ht="18.75">
      <c r="A28" s="70"/>
      <c r="B28" s="70" t="s">
        <v>1116</v>
      </c>
      <c r="C28" s="71" t="s">
        <v>1201</v>
      </c>
      <c r="D28" s="73">
        <v>85</v>
      </c>
    </row>
    <row r="29" spans="1:4" s="54" customFormat="1" ht="18.75">
      <c r="A29" s="70"/>
      <c r="B29" s="70" t="s">
        <v>1118</v>
      </c>
      <c r="C29" s="71" t="s">
        <v>1202</v>
      </c>
      <c r="D29" s="73"/>
    </row>
    <row r="30" spans="1:4" s="55" customFormat="1" ht="18.75">
      <c r="A30" s="70"/>
      <c r="B30" s="70" t="s">
        <v>1184</v>
      </c>
      <c r="C30" s="71" t="s">
        <v>1203</v>
      </c>
      <c r="D30" s="73"/>
    </row>
    <row r="31" spans="1:4" s="55" customFormat="1" ht="18.75">
      <c r="A31" s="70"/>
      <c r="B31" s="70" t="s">
        <v>1186</v>
      </c>
      <c r="C31" s="71" t="s">
        <v>1204</v>
      </c>
      <c r="D31" s="73"/>
    </row>
    <row r="32" spans="1:4" s="55" customFormat="1" ht="18.75">
      <c r="A32" s="70"/>
      <c r="B32" s="70" t="s">
        <v>1188</v>
      </c>
      <c r="C32" s="71" t="s">
        <v>1205</v>
      </c>
      <c r="D32" s="73">
        <v>4</v>
      </c>
    </row>
    <row r="33" spans="1:4" s="54" customFormat="1" ht="18.75">
      <c r="A33" s="70"/>
      <c r="B33" s="70" t="s">
        <v>1190</v>
      </c>
      <c r="C33" s="71" t="s">
        <v>1206</v>
      </c>
      <c r="D33" s="73"/>
    </row>
    <row r="34" spans="1:4" s="54" customFormat="1" ht="18.75">
      <c r="A34" s="70"/>
      <c r="B34" s="70" t="s">
        <v>1207</v>
      </c>
      <c r="C34" s="71" t="s">
        <v>1208</v>
      </c>
      <c r="D34" s="73"/>
    </row>
    <row r="35" spans="1:4" s="54" customFormat="1" ht="18.75">
      <c r="A35" s="70"/>
      <c r="B35" s="70" t="s">
        <v>1209</v>
      </c>
      <c r="C35" s="71" t="s">
        <v>1210</v>
      </c>
      <c r="D35" s="73"/>
    </row>
    <row r="36" spans="1:4" s="54" customFormat="1" ht="18.75">
      <c r="A36" s="70"/>
      <c r="B36" s="70" t="s">
        <v>1211</v>
      </c>
      <c r="C36" s="71" t="s">
        <v>1212</v>
      </c>
      <c r="D36" s="73"/>
    </row>
    <row r="37" spans="1:4" s="54" customFormat="1" ht="18.75">
      <c r="A37" s="70"/>
      <c r="B37" s="70" t="s">
        <v>1213</v>
      </c>
      <c r="C37" s="74" t="s">
        <v>1214</v>
      </c>
      <c r="D37" s="73"/>
    </row>
    <row r="38" spans="1:4" s="54" customFormat="1" ht="18.75">
      <c r="A38" s="70"/>
      <c r="B38" s="70" t="s">
        <v>1215</v>
      </c>
      <c r="C38" s="75" t="s">
        <v>1216</v>
      </c>
      <c r="D38" s="73"/>
    </row>
    <row r="39" spans="1:4" s="54" customFormat="1" ht="18.75">
      <c r="A39" s="70"/>
      <c r="B39" s="70" t="s">
        <v>1217</v>
      </c>
      <c r="C39" s="75" t="s">
        <v>1218</v>
      </c>
      <c r="D39" s="73"/>
    </row>
    <row r="40" spans="1:4" s="54" customFormat="1" ht="18.75">
      <c r="A40" s="70"/>
      <c r="B40" s="70" t="s">
        <v>1219</v>
      </c>
      <c r="C40" s="75" t="s">
        <v>1220</v>
      </c>
      <c r="D40" s="73">
        <v>10</v>
      </c>
    </row>
    <row r="41" spans="1:4" s="54" customFormat="1" ht="18.75">
      <c r="A41" s="70"/>
      <c r="B41" s="70" t="s">
        <v>1221</v>
      </c>
      <c r="C41" s="75" t="s">
        <v>1222</v>
      </c>
      <c r="D41" s="73"/>
    </row>
    <row r="42" spans="1:4" s="54" customFormat="1" ht="18.75">
      <c r="A42" s="70"/>
      <c r="B42" s="70" t="s">
        <v>1223</v>
      </c>
      <c r="C42" s="71" t="s">
        <v>1224</v>
      </c>
      <c r="D42" s="73"/>
    </row>
    <row r="43" spans="1:4" s="54" customFormat="1" ht="18.75">
      <c r="A43" s="70"/>
      <c r="B43" s="70" t="s">
        <v>1225</v>
      </c>
      <c r="C43" s="71" t="s">
        <v>1226</v>
      </c>
      <c r="D43" s="73"/>
    </row>
    <row r="44" spans="1:4" s="54" customFormat="1" ht="18.75">
      <c r="A44" s="70"/>
      <c r="B44" s="70" t="s">
        <v>1227</v>
      </c>
      <c r="C44" s="71" t="s">
        <v>1228</v>
      </c>
      <c r="D44" s="73">
        <v>53</v>
      </c>
    </row>
    <row r="45" spans="1:4" s="54" customFormat="1" ht="18.75">
      <c r="A45" s="70"/>
      <c r="B45" s="70" t="s">
        <v>1229</v>
      </c>
      <c r="C45" s="71" t="s">
        <v>1230</v>
      </c>
      <c r="D45" s="73">
        <v>37</v>
      </c>
    </row>
    <row r="46" spans="1:4" s="54" customFormat="1" ht="18.75">
      <c r="A46" s="70"/>
      <c r="B46" s="70" t="s">
        <v>1231</v>
      </c>
      <c r="C46" s="71" t="s">
        <v>1232</v>
      </c>
      <c r="D46" s="73"/>
    </row>
    <row r="47" spans="1:4" s="54" customFormat="1" ht="18.75">
      <c r="A47" s="70"/>
      <c r="B47" s="70" t="s">
        <v>1120</v>
      </c>
      <c r="C47" s="71" t="s">
        <v>1233</v>
      </c>
      <c r="D47" s="73"/>
    </row>
    <row r="48" spans="1:4" s="54" customFormat="1" ht="18.75">
      <c r="A48" s="70" t="s">
        <v>1234</v>
      </c>
      <c r="B48" s="70"/>
      <c r="C48" s="71" t="s">
        <v>1235</v>
      </c>
      <c r="D48" s="73">
        <f>SUM(D49:D59)</f>
        <v>400</v>
      </c>
    </row>
    <row r="49" spans="1:4" s="54" customFormat="1" ht="18.75">
      <c r="A49" s="70"/>
      <c r="B49" s="70" t="s">
        <v>1096</v>
      </c>
      <c r="C49" s="71" t="s">
        <v>1236</v>
      </c>
      <c r="D49" s="73"/>
    </row>
    <row r="50" spans="1:4" s="54" customFormat="1" ht="18.75">
      <c r="A50" s="70"/>
      <c r="B50" s="70" t="s">
        <v>1098</v>
      </c>
      <c r="C50" s="71" t="s">
        <v>1237</v>
      </c>
      <c r="D50" s="73">
        <v>137</v>
      </c>
    </row>
    <row r="51" spans="1:4" s="54" customFormat="1" ht="18.75">
      <c r="A51" s="70"/>
      <c r="B51" s="70" t="s">
        <v>1100</v>
      </c>
      <c r="C51" s="71" t="s">
        <v>1238</v>
      </c>
      <c r="D51" s="73"/>
    </row>
    <row r="52" spans="1:4" s="54" customFormat="1" ht="18.75">
      <c r="A52" s="70"/>
      <c r="B52" s="70" t="s">
        <v>1102</v>
      </c>
      <c r="C52" s="71" t="s">
        <v>1239</v>
      </c>
      <c r="D52" s="73"/>
    </row>
    <row r="53" spans="1:4" s="54" customFormat="1" ht="18.75">
      <c r="A53" s="70"/>
      <c r="B53" s="70" t="s">
        <v>1110</v>
      </c>
      <c r="C53" s="71" t="s">
        <v>1240</v>
      </c>
      <c r="D53" s="73">
        <v>261</v>
      </c>
    </row>
    <row r="54" spans="1:4" s="54" customFormat="1" ht="18.75">
      <c r="A54" s="70"/>
      <c r="B54" s="70" t="s">
        <v>1112</v>
      </c>
      <c r="C54" s="71" t="s">
        <v>1241</v>
      </c>
      <c r="D54" s="73"/>
    </row>
    <row r="55" spans="1:4" s="54" customFormat="1" ht="18.75">
      <c r="A55" s="70"/>
      <c r="B55" s="70" t="s">
        <v>1114</v>
      </c>
      <c r="C55" s="71" t="s">
        <v>1242</v>
      </c>
      <c r="D55" s="73"/>
    </row>
    <row r="56" spans="1:4" s="54" customFormat="1" ht="18.75">
      <c r="A56" s="70"/>
      <c r="B56" s="70" t="s">
        <v>1116</v>
      </c>
      <c r="C56" s="71" t="s">
        <v>1243</v>
      </c>
      <c r="D56" s="73"/>
    </row>
    <row r="57" spans="1:4" s="54" customFormat="1" ht="18.75">
      <c r="A57" s="70"/>
      <c r="B57" s="70" t="s">
        <v>1118</v>
      </c>
      <c r="C57" s="71" t="s">
        <v>1244</v>
      </c>
      <c r="D57" s="73"/>
    </row>
    <row r="58" spans="1:4" s="54" customFormat="1" ht="18.75">
      <c r="A58" s="70"/>
      <c r="B58" s="70" t="s">
        <v>1182</v>
      </c>
      <c r="C58" s="71" t="s">
        <v>1245</v>
      </c>
      <c r="D58" s="73"/>
    </row>
    <row r="59" spans="1:4" s="54" customFormat="1" ht="18.75">
      <c r="A59" s="70"/>
      <c r="B59" s="70" t="s">
        <v>1120</v>
      </c>
      <c r="C59" s="71" t="s">
        <v>1246</v>
      </c>
      <c r="D59" s="73">
        <v>2</v>
      </c>
    </row>
    <row r="60" spans="1:4" s="54" customFormat="1" ht="14.25" hidden="1">
      <c r="A60" s="76" t="s">
        <v>1247</v>
      </c>
      <c r="B60" s="76"/>
      <c r="C60" s="77" t="s">
        <v>1248</v>
      </c>
      <c r="D60" s="78"/>
    </row>
    <row r="61" spans="1:4" s="54" customFormat="1" ht="14.25" hidden="1">
      <c r="A61" s="76"/>
      <c r="B61" s="76" t="s">
        <v>1096</v>
      </c>
      <c r="C61" s="79" t="s">
        <v>1249</v>
      </c>
      <c r="D61" s="78"/>
    </row>
    <row r="62" spans="1:4" s="54" customFormat="1" ht="14.25" hidden="1">
      <c r="A62" s="76"/>
      <c r="B62" s="76" t="s">
        <v>1098</v>
      </c>
      <c r="C62" s="79" t="s">
        <v>1250</v>
      </c>
      <c r="D62" s="78"/>
    </row>
    <row r="63" spans="1:4" s="54" customFormat="1" ht="14.25" hidden="1">
      <c r="A63" s="76"/>
      <c r="B63" s="76" t="s">
        <v>1100</v>
      </c>
      <c r="C63" s="79" t="s">
        <v>1251</v>
      </c>
      <c r="D63" s="78"/>
    </row>
    <row r="64" spans="1:4" s="54" customFormat="1" ht="14.25" hidden="1">
      <c r="A64" s="76"/>
      <c r="B64" s="76" t="s">
        <v>1110</v>
      </c>
      <c r="C64" s="79" t="s">
        <v>1124</v>
      </c>
      <c r="D64" s="78"/>
    </row>
    <row r="65" spans="1:4" s="54" customFormat="1" ht="14.25" hidden="1">
      <c r="A65" s="76"/>
      <c r="B65" s="76" t="s">
        <v>1112</v>
      </c>
      <c r="C65" s="79" t="s">
        <v>1128</v>
      </c>
      <c r="D65" s="78"/>
    </row>
    <row r="66" spans="1:4" s="54" customFormat="1" ht="14.25" hidden="1">
      <c r="A66" s="76"/>
      <c r="B66" s="76" t="s">
        <v>1114</v>
      </c>
      <c r="C66" s="79" t="s">
        <v>1252</v>
      </c>
      <c r="D66" s="78"/>
    </row>
    <row r="67" spans="1:4" s="54" customFormat="1" ht="14.25" hidden="1">
      <c r="A67" s="76"/>
      <c r="B67" s="76" t="s">
        <v>1116</v>
      </c>
      <c r="C67" s="79" t="s">
        <v>1253</v>
      </c>
      <c r="D67" s="78"/>
    </row>
    <row r="68" spans="1:4" s="54" customFormat="1" ht="14.25" hidden="1">
      <c r="A68" s="76"/>
      <c r="B68" s="76" t="s">
        <v>1118</v>
      </c>
      <c r="C68" s="79" t="s">
        <v>1254</v>
      </c>
      <c r="D68" s="78"/>
    </row>
    <row r="69" spans="1:4" s="54" customFormat="1" ht="14.25" hidden="1">
      <c r="A69" s="76"/>
      <c r="B69" s="76" t="s">
        <v>1182</v>
      </c>
      <c r="C69" s="79" t="s">
        <v>1255</v>
      </c>
      <c r="D69" s="78"/>
    </row>
    <row r="70" spans="1:4" s="54" customFormat="1" ht="14.25" hidden="1">
      <c r="A70" s="76"/>
      <c r="B70" s="76" t="s">
        <v>1184</v>
      </c>
      <c r="C70" s="79" t="s">
        <v>1256</v>
      </c>
      <c r="D70" s="78"/>
    </row>
    <row r="71" spans="1:4" s="54" customFormat="1" ht="14.25" hidden="1">
      <c r="A71" s="76"/>
      <c r="B71" s="76" t="s">
        <v>1186</v>
      </c>
      <c r="C71" s="79" t="s">
        <v>1257</v>
      </c>
      <c r="D71" s="78"/>
    </row>
    <row r="72" spans="1:4" s="54" customFormat="1" ht="14.25" hidden="1">
      <c r="A72" s="76"/>
      <c r="B72" s="76" t="s">
        <v>1188</v>
      </c>
      <c r="C72" s="79" t="s">
        <v>1125</v>
      </c>
      <c r="D72" s="78"/>
    </row>
    <row r="73" spans="1:4" s="54" customFormat="1" ht="14.25" hidden="1">
      <c r="A73" s="76"/>
      <c r="B73" s="76" t="s">
        <v>1258</v>
      </c>
      <c r="C73" s="79" t="s">
        <v>1259</v>
      </c>
      <c r="D73" s="78"/>
    </row>
    <row r="74" spans="1:4" s="54" customFormat="1" ht="14.25" hidden="1">
      <c r="A74" s="76"/>
      <c r="B74" s="76" t="s">
        <v>1260</v>
      </c>
      <c r="C74" s="79" t="s">
        <v>1261</v>
      </c>
      <c r="D74" s="78"/>
    </row>
    <row r="75" spans="1:4" s="54" customFormat="1" ht="14.25" hidden="1">
      <c r="A75" s="76"/>
      <c r="B75" s="76" t="s">
        <v>1262</v>
      </c>
      <c r="C75" s="79" t="s">
        <v>1263</v>
      </c>
      <c r="D75" s="78"/>
    </row>
    <row r="76" spans="1:4" s="54" customFormat="1" ht="14.25" hidden="1">
      <c r="A76" s="76"/>
      <c r="B76" s="76" t="s">
        <v>1120</v>
      </c>
      <c r="C76" s="79" t="s">
        <v>1129</v>
      </c>
      <c r="D76" s="78"/>
    </row>
    <row r="77" spans="1:4" s="54" customFormat="1" ht="18.75">
      <c r="A77" s="71" t="s">
        <v>1330</v>
      </c>
      <c r="B77" s="71"/>
      <c r="C77" s="71" t="s">
        <v>1331</v>
      </c>
      <c r="D77" s="73">
        <v>2551</v>
      </c>
    </row>
    <row r="78" spans="1:4" s="54" customFormat="1" ht="18.75">
      <c r="A78" s="71"/>
      <c r="B78" s="71" t="s">
        <v>1332</v>
      </c>
      <c r="C78" s="199" t="s">
        <v>1334</v>
      </c>
      <c r="D78" s="73">
        <v>2551</v>
      </c>
    </row>
    <row r="79" spans="1:4" ht="18.75">
      <c r="A79" s="71"/>
      <c r="B79" s="71" t="s">
        <v>1333</v>
      </c>
      <c r="C79" s="199" t="s">
        <v>1335</v>
      </c>
      <c r="D79" s="73"/>
    </row>
  </sheetData>
  <sheetProtection/>
  <mergeCells count="3">
    <mergeCell ref="A1:D1"/>
    <mergeCell ref="C3:C4"/>
    <mergeCell ref="D3:D4"/>
  </mergeCells>
  <printOptions horizontalCentered="1"/>
  <pageMargins left="0.75" right="0.75" top="0.55" bottom="0.35" header="0.35" footer="0.28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B20" sqref="B20"/>
    </sheetView>
  </sheetViews>
  <sheetFormatPr defaultColWidth="9.00390625" defaultRowHeight="14.25"/>
  <cols>
    <col min="1" max="1" width="47.75390625" style="33" customWidth="1"/>
    <col min="2" max="2" width="37.875" style="34" customWidth="1"/>
    <col min="3" max="16384" width="9.00390625" style="35" customWidth="1"/>
  </cols>
  <sheetData>
    <row r="1" spans="1:2" ht="22.5">
      <c r="A1" s="190" t="s">
        <v>1264</v>
      </c>
      <c r="B1" s="191"/>
    </row>
    <row r="2" spans="1:2" s="25" customFormat="1" ht="18.75">
      <c r="A2" s="36"/>
      <c r="B2" s="37" t="s">
        <v>10</v>
      </c>
    </row>
    <row r="3" spans="1:2" s="26" customFormat="1" ht="16.5" customHeight="1">
      <c r="A3" s="38" t="s">
        <v>51</v>
      </c>
      <c r="B3" s="39" t="s">
        <v>1265</v>
      </c>
    </row>
    <row r="4" spans="1:2" s="26" customFormat="1" ht="18.75">
      <c r="A4" s="40" t="s">
        <v>1266</v>
      </c>
      <c r="B4" s="41">
        <f>SUM(B5:B8)</f>
        <v>0</v>
      </c>
    </row>
    <row r="5" spans="1:2" s="27" customFormat="1" ht="18.75">
      <c r="A5" s="42" t="s">
        <v>1267</v>
      </c>
      <c r="B5" s="43"/>
    </row>
    <row r="6" spans="1:2" s="27" customFormat="1" ht="18.75">
      <c r="A6" s="42" t="s">
        <v>1268</v>
      </c>
      <c r="B6" s="43"/>
    </row>
    <row r="7" spans="1:2" s="27" customFormat="1" ht="18.75">
      <c r="A7" s="42" t="s">
        <v>1269</v>
      </c>
      <c r="B7" s="43"/>
    </row>
    <row r="8" spans="1:2" s="27" customFormat="1" ht="18.75">
      <c r="A8" s="42" t="s">
        <v>1270</v>
      </c>
      <c r="B8" s="43"/>
    </row>
    <row r="9" spans="1:2" s="28" customFormat="1" ht="18.75">
      <c r="A9" s="44" t="s">
        <v>1271</v>
      </c>
      <c r="B9" s="43">
        <f>SUM(B10:B26)</f>
        <v>0</v>
      </c>
    </row>
    <row r="10" spans="1:2" s="27" customFormat="1" ht="18.75">
      <c r="A10" s="45" t="s">
        <v>1272</v>
      </c>
      <c r="B10" s="43"/>
    </row>
    <row r="11" spans="1:2" s="27" customFormat="1" ht="18.75">
      <c r="A11" s="45" t="s">
        <v>1273</v>
      </c>
      <c r="B11" s="43"/>
    </row>
    <row r="12" spans="1:2" s="29" customFormat="1" ht="18.75">
      <c r="A12" s="45" t="s">
        <v>1274</v>
      </c>
      <c r="B12" s="43"/>
    </row>
    <row r="13" spans="1:2" s="29" customFormat="1" ht="18.75">
      <c r="A13" s="45" t="s">
        <v>1275</v>
      </c>
      <c r="B13" s="43"/>
    </row>
    <row r="14" spans="1:2" s="29" customFormat="1" ht="18.75">
      <c r="A14" s="45" t="s">
        <v>1276</v>
      </c>
      <c r="B14" s="43"/>
    </row>
    <row r="15" spans="1:2" s="29" customFormat="1" ht="18.75">
      <c r="A15" s="45" t="s">
        <v>1277</v>
      </c>
      <c r="B15" s="43"/>
    </row>
    <row r="16" spans="1:2" s="29" customFormat="1" ht="18.75">
      <c r="A16" s="45" t="s">
        <v>1278</v>
      </c>
      <c r="B16" s="43"/>
    </row>
    <row r="17" spans="1:2" s="29" customFormat="1" ht="18.75">
      <c r="A17" s="45" t="s">
        <v>1279</v>
      </c>
      <c r="B17" s="43"/>
    </row>
    <row r="18" spans="1:2" s="29" customFormat="1" ht="18.75">
      <c r="A18" s="45" t="s">
        <v>1280</v>
      </c>
      <c r="B18" s="43"/>
    </row>
    <row r="19" spans="1:2" s="29" customFormat="1" ht="18.75">
      <c r="A19" s="45" t="s">
        <v>1281</v>
      </c>
      <c r="B19" s="43"/>
    </row>
    <row r="20" spans="1:2" s="29" customFormat="1" ht="18.75">
      <c r="A20" s="45" t="s">
        <v>1282</v>
      </c>
      <c r="B20" s="43"/>
    </row>
    <row r="21" spans="1:2" s="29" customFormat="1" ht="18.75">
      <c r="A21" s="45" t="s">
        <v>1283</v>
      </c>
      <c r="B21" s="43"/>
    </row>
    <row r="22" spans="1:2" s="29" customFormat="1" ht="18.75">
      <c r="A22" s="45" t="s">
        <v>1284</v>
      </c>
      <c r="B22" s="43"/>
    </row>
    <row r="23" spans="1:2" s="29" customFormat="1" ht="18.75">
      <c r="A23" s="45" t="s">
        <v>1285</v>
      </c>
      <c r="B23" s="43"/>
    </row>
    <row r="24" spans="1:2" s="29" customFormat="1" ht="18.75">
      <c r="A24" s="45" t="s">
        <v>1286</v>
      </c>
      <c r="B24" s="43"/>
    </row>
    <row r="25" spans="1:2" s="29" customFormat="1" ht="18.75">
      <c r="A25" s="45" t="s">
        <v>1287</v>
      </c>
      <c r="B25" s="43"/>
    </row>
    <row r="26" spans="1:2" s="29" customFormat="1" ht="18.75">
      <c r="A26" s="45" t="s">
        <v>1288</v>
      </c>
      <c r="B26" s="43"/>
    </row>
    <row r="27" spans="1:2" s="30" customFormat="1" ht="18.75">
      <c r="A27" s="46" t="s">
        <v>1289</v>
      </c>
      <c r="B27" s="47"/>
    </row>
    <row r="28" spans="1:2" s="30" customFormat="1" ht="18.75">
      <c r="A28" s="48" t="s">
        <v>1290</v>
      </c>
      <c r="B28" s="47"/>
    </row>
    <row r="29" spans="1:2" s="30" customFormat="1" ht="18.75">
      <c r="A29" s="49" t="s">
        <v>1291</v>
      </c>
      <c r="B29" s="47"/>
    </row>
    <row r="30" spans="1:2" s="30" customFormat="1" ht="18.75">
      <c r="A30" s="49" t="s">
        <v>1292</v>
      </c>
      <c r="B30" s="47"/>
    </row>
    <row r="31" spans="1:2" s="30" customFormat="1" ht="18.75">
      <c r="A31" s="49" t="s">
        <v>1293</v>
      </c>
      <c r="B31" s="47"/>
    </row>
    <row r="32" spans="1:2" s="30" customFormat="1" ht="18.75">
      <c r="A32" s="49" t="s">
        <v>1294</v>
      </c>
      <c r="B32" s="47"/>
    </row>
    <row r="33" spans="1:2" s="30" customFormat="1" ht="18.75">
      <c r="A33" s="49" t="s">
        <v>1295</v>
      </c>
      <c r="B33" s="47"/>
    </row>
    <row r="34" spans="1:2" s="30" customFormat="1" ht="18.75">
      <c r="A34" s="49" t="s">
        <v>1296</v>
      </c>
      <c r="B34" s="47"/>
    </row>
    <row r="35" spans="1:2" s="31" customFormat="1" ht="18.75">
      <c r="A35" s="49" t="s">
        <v>1297</v>
      </c>
      <c r="B35" s="50"/>
    </row>
    <row r="36" spans="1:2" s="32" customFormat="1" ht="18.75">
      <c r="A36" s="51" t="s">
        <v>1298</v>
      </c>
      <c r="B36" s="52"/>
    </row>
    <row r="37" spans="1:2" s="32" customFormat="1" ht="18.75">
      <c r="A37" s="51" t="s">
        <v>1299</v>
      </c>
      <c r="B37" s="52"/>
    </row>
    <row r="38" spans="1:2" s="32" customFormat="1" ht="18.75">
      <c r="A38" s="51" t="s">
        <v>1300</v>
      </c>
      <c r="B38" s="52"/>
    </row>
    <row r="39" spans="1:2" s="32" customFormat="1" ht="18.75">
      <c r="A39" s="51" t="s">
        <v>1301</v>
      </c>
      <c r="B39" s="52"/>
    </row>
    <row r="40" spans="1:2" s="32" customFormat="1" ht="18.75">
      <c r="A40" s="51" t="s">
        <v>1302</v>
      </c>
      <c r="B40" s="52"/>
    </row>
    <row r="41" spans="1:2" s="32" customFormat="1" ht="18.75">
      <c r="A41" s="51" t="s">
        <v>1303</v>
      </c>
      <c r="B41" s="52"/>
    </row>
    <row r="42" spans="1:2" s="32" customFormat="1" ht="18.75">
      <c r="A42" s="51" t="s">
        <v>1304</v>
      </c>
      <c r="B42" s="52"/>
    </row>
    <row r="43" spans="1:2" s="32" customFormat="1" ht="18.75">
      <c r="A43" s="51" t="s">
        <v>1305</v>
      </c>
      <c r="B43" s="52"/>
    </row>
    <row r="44" spans="1:2" s="32" customFormat="1" ht="18.75">
      <c r="A44" s="51" t="s">
        <v>1306</v>
      </c>
      <c r="B44" s="52"/>
    </row>
    <row r="45" spans="1:2" s="32" customFormat="1" ht="18.75">
      <c r="A45" s="51" t="s">
        <v>1307</v>
      </c>
      <c r="B45" s="52"/>
    </row>
    <row r="46" spans="1:2" s="32" customFormat="1" ht="18.75">
      <c r="A46" s="51" t="s">
        <v>1308</v>
      </c>
      <c r="B46" s="52"/>
    </row>
    <row r="47" spans="1:2" s="32" customFormat="1" ht="18.75">
      <c r="A47" s="51" t="s">
        <v>1309</v>
      </c>
      <c r="B47" s="52"/>
    </row>
    <row r="48" spans="1:2" s="32" customFormat="1" ht="18.75">
      <c r="A48" s="51" t="s">
        <v>1310</v>
      </c>
      <c r="B48" s="52"/>
    </row>
    <row r="49" spans="1:2" s="32" customFormat="1" ht="18.75">
      <c r="A49" s="51" t="s">
        <v>1311</v>
      </c>
      <c r="B49" s="52"/>
    </row>
  </sheetData>
  <sheetProtection/>
  <mergeCells count="1">
    <mergeCell ref="A1:B1"/>
  </mergeCells>
  <printOptions horizontalCentered="1"/>
  <pageMargins left="0.75" right="0.75" top="0.43000000000000005" bottom="0.43000000000000005" header="0.31" footer="0.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8"/>
  <sheetViews>
    <sheetView workbookViewId="0" topLeftCell="A1">
      <selection activeCell="A2" sqref="A2"/>
    </sheetView>
  </sheetViews>
  <sheetFormatPr defaultColWidth="8.00390625" defaultRowHeight="14.25"/>
  <cols>
    <col min="1" max="1" width="15.75390625" style="14" customWidth="1"/>
    <col min="2" max="2" width="35.75390625" style="14" customWidth="1"/>
    <col min="3" max="3" width="34.625" style="14" customWidth="1"/>
    <col min="4" max="244" width="8.00390625" style="14" customWidth="1"/>
  </cols>
  <sheetData>
    <row r="1" spans="1:3" ht="31.5" customHeight="1">
      <c r="A1" s="192" t="s">
        <v>1312</v>
      </c>
      <c r="B1" s="192"/>
      <c r="C1" s="193"/>
    </row>
    <row r="2" spans="1:3" ht="19.5" customHeight="1">
      <c r="A2" s="15"/>
      <c r="B2" s="15"/>
      <c r="C2" s="16" t="s">
        <v>1313</v>
      </c>
    </row>
    <row r="3" spans="1:244" s="10" customFormat="1" ht="37.5" customHeight="1">
      <c r="A3" s="17" t="s">
        <v>1314</v>
      </c>
      <c r="B3" s="17" t="s">
        <v>1315</v>
      </c>
      <c r="C3" s="17" t="s">
        <v>1316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244" s="11" customFormat="1" ht="49.5" customHeight="1">
      <c r="A4" s="19" t="s">
        <v>1317</v>
      </c>
      <c r="B4" s="20">
        <f>B5+B6</f>
        <v>0</v>
      </c>
      <c r="C4" s="20">
        <f>C5+C6</f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pans="1:244" s="12" customFormat="1" ht="48.75" customHeight="1">
      <c r="A5" s="22" t="s">
        <v>1318</v>
      </c>
      <c r="B5" s="20"/>
      <c r="C5" s="2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</row>
    <row r="6" spans="1:244" s="12" customFormat="1" ht="49.5" customHeight="1">
      <c r="A6" s="22" t="s">
        <v>1319</v>
      </c>
      <c r="B6" s="20"/>
      <c r="C6" s="2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</row>
    <row r="7" spans="1:244" s="13" customFormat="1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</row>
    <row r="8" spans="1:244" s="13" customFormat="1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</row>
  </sheetData>
  <sheetProtection/>
  <mergeCells count="1">
    <mergeCell ref="A1:C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5"/>
  <sheetViews>
    <sheetView workbookViewId="0" topLeftCell="A1">
      <selection activeCell="B52" sqref="B52"/>
    </sheetView>
  </sheetViews>
  <sheetFormatPr defaultColWidth="9.00390625" defaultRowHeight="14.25"/>
  <cols>
    <col min="1" max="1" width="2.375" style="0" customWidth="1"/>
    <col min="2" max="2" width="48.25390625" style="0" customWidth="1"/>
    <col min="3" max="3" width="20.125" style="0" customWidth="1"/>
    <col min="4" max="4" width="20.00390625" style="0" customWidth="1"/>
    <col min="5" max="6" width="9.00390625" style="0" hidden="1" customWidth="1"/>
    <col min="7" max="7" width="15.00390625" style="0" hidden="1" customWidth="1"/>
  </cols>
  <sheetData>
    <row r="1" spans="2:4" ht="57" customHeight="1">
      <c r="B1" s="194" t="s">
        <v>1320</v>
      </c>
      <c r="C1" s="194"/>
      <c r="D1" s="195"/>
    </row>
    <row r="2" spans="2:4" ht="26.25" customHeight="1">
      <c r="B2" s="3"/>
      <c r="C2" s="3"/>
      <c r="D2" s="4" t="s">
        <v>10</v>
      </c>
    </row>
    <row r="3" spans="2:4" s="1" customFormat="1" ht="35.25" customHeight="1">
      <c r="B3" s="196" t="s">
        <v>1321</v>
      </c>
      <c r="C3" s="197" t="s">
        <v>1322</v>
      </c>
      <c r="D3" s="197" t="s">
        <v>1323</v>
      </c>
    </row>
    <row r="4" spans="2:4" s="1" customFormat="1" ht="35.25" customHeight="1">
      <c r="B4" s="196"/>
      <c r="C4" s="198"/>
      <c r="D4" s="198"/>
    </row>
    <row r="5" spans="2:7" s="2" customFormat="1" ht="35.25" customHeight="1">
      <c r="B5" s="5" t="s">
        <v>1324</v>
      </c>
      <c r="C5" s="6">
        <f>SUM(C6:C8)</f>
        <v>53</v>
      </c>
      <c r="D5" s="6">
        <f>SUM(D6:D8)</f>
        <v>53</v>
      </c>
      <c r="E5" s="2">
        <f aca="true" t="shared" si="0" ref="E5:E10">C5-D5</f>
        <v>0</v>
      </c>
      <c r="F5" s="2">
        <f aca="true" t="shared" si="1" ref="F5:F10">E5/D5*100</f>
        <v>0</v>
      </c>
      <c r="G5" s="7">
        <f>SUM(G6:G8)</f>
        <v>4158.59</v>
      </c>
    </row>
    <row r="6" spans="2:7" ht="35.25" customHeight="1">
      <c r="B6" s="8" t="s">
        <v>1325</v>
      </c>
      <c r="C6" s="5"/>
      <c r="D6" s="5"/>
      <c r="E6" s="2">
        <f t="shared" si="0"/>
        <v>0</v>
      </c>
      <c r="F6" s="2" t="e">
        <f t="shared" si="1"/>
        <v>#DIV/0!</v>
      </c>
      <c r="G6" s="9">
        <v>59.45</v>
      </c>
    </row>
    <row r="7" spans="2:7" ht="35.25" customHeight="1">
      <c r="B7" s="5" t="s">
        <v>1326</v>
      </c>
      <c r="C7" s="5"/>
      <c r="D7" s="5"/>
      <c r="E7" s="2">
        <f t="shared" si="0"/>
        <v>0</v>
      </c>
      <c r="F7" s="2" t="e">
        <f t="shared" si="1"/>
        <v>#DIV/0!</v>
      </c>
      <c r="G7" s="9">
        <v>515.7</v>
      </c>
    </row>
    <row r="8" spans="2:7" ht="35.25" customHeight="1">
      <c r="B8" s="5" t="s">
        <v>1327</v>
      </c>
      <c r="C8" s="5">
        <v>53</v>
      </c>
      <c r="D8" s="6">
        <v>53</v>
      </c>
      <c r="E8" s="2">
        <f t="shared" si="0"/>
        <v>0</v>
      </c>
      <c r="F8" s="2">
        <f t="shared" si="1"/>
        <v>0</v>
      </c>
      <c r="G8" s="9">
        <f>SUM(G9:G10)</f>
        <v>3583.4399999999996</v>
      </c>
    </row>
    <row r="9" spans="2:7" ht="35.25" customHeight="1">
      <c r="B9" s="5" t="s">
        <v>1328</v>
      </c>
      <c r="C9" s="5"/>
      <c r="D9" s="5"/>
      <c r="E9" s="2">
        <f t="shared" si="0"/>
        <v>0</v>
      </c>
      <c r="F9" s="2" t="e">
        <f t="shared" si="1"/>
        <v>#DIV/0!</v>
      </c>
      <c r="G9" s="9">
        <v>370.7</v>
      </c>
    </row>
    <row r="10" spans="2:7" ht="35.25" customHeight="1">
      <c r="B10" s="5" t="s">
        <v>1329</v>
      </c>
      <c r="C10" s="5">
        <v>53</v>
      </c>
      <c r="D10" s="5">
        <v>53</v>
      </c>
      <c r="E10" s="2">
        <f t="shared" si="0"/>
        <v>0</v>
      </c>
      <c r="F10" s="2">
        <f t="shared" si="1"/>
        <v>0</v>
      </c>
      <c r="G10" s="9">
        <v>3212.74</v>
      </c>
    </row>
    <row r="11" spans="5:6" ht="14.25" hidden="1">
      <c r="E11" s="2">
        <f aca="true" t="shared" si="2" ref="E11:E45">D11-C11</f>
        <v>0</v>
      </c>
      <c r="F11" s="2"/>
    </row>
    <row r="12" spans="5:6" ht="14.25" hidden="1">
      <c r="E12" s="2">
        <f t="shared" si="2"/>
        <v>0</v>
      </c>
      <c r="F12" s="2"/>
    </row>
    <row r="13" spans="5:6" ht="14.25" hidden="1">
      <c r="E13" s="2">
        <f t="shared" si="2"/>
        <v>0</v>
      </c>
      <c r="F13" s="2"/>
    </row>
    <row r="14" spans="5:6" ht="97.5" customHeight="1" hidden="1">
      <c r="E14" s="2">
        <f t="shared" si="2"/>
        <v>0</v>
      </c>
      <c r="F14" s="2"/>
    </row>
    <row r="15" spans="5:6" ht="14.25" hidden="1">
      <c r="E15" s="2">
        <f t="shared" si="2"/>
        <v>0</v>
      </c>
      <c r="F15" s="2"/>
    </row>
    <row r="16" spans="5:6" ht="14.25" hidden="1">
      <c r="E16" s="2">
        <f t="shared" si="2"/>
        <v>0</v>
      </c>
      <c r="F16" s="2"/>
    </row>
    <row r="17" spans="5:6" ht="14.25" hidden="1">
      <c r="E17" s="2">
        <f t="shared" si="2"/>
        <v>0</v>
      </c>
      <c r="F17" s="2"/>
    </row>
    <row r="18" spans="5:6" ht="14.25" hidden="1">
      <c r="E18" s="2">
        <f t="shared" si="2"/>
        <v>0</v>
      </c>
      <c r="F18" s="2"/>
    </row>
    <row r="19" spans="5:6" ht="14.25" hidden="1">
      <c r="E19" s="2">
        <f t="shared" si="2"/>
        <v>0</v>
      </c>
      <c r="F19" s="2"/>
    </row>
    <row r="20" spans="5:6" ht="14.25" hidden="1">
      <c r="E20" s="2">
        <f t="shared" si="2"/>
        <v>0</v>
      </c>
      <c r="F20" s="2"/>
    </row>
    <row r="21" spans="5:6" ht="14.25" hidden="1">
      <c r="E21" s="2">
        <f t="shared" si="2"/>
        <v>0</v>
      </c>
      <c r="F21" s="2"/>
    </row>
    <row r="22" spans="5:6" ht="9" customHeight="1" hidden="1">
      <c r="E22" s="2">
        <f t="shared" si="2"/>
        <v>0</v>
      </c>
      <c r="F22" s="2"/>
    </row>
    <row r="23" spans="5:6" ht="14.25" hidden="1">
      <c r="E23" s="2">
        <f t="shared" si="2"/>
        <v>0</v>
      </c>
      <c r="F23" s="2"/>
    </row>
    <row r="24" spans="5:6" ht="14.25" hidden="1">
      <c r="E24" s="2">
        <f t="shared" si="2"/>
        <v>0</v>
      </c>
      <c r="F24" s="2"/>
    </row>
    <row r="25" spans="5:6" ht="14.25" hidden="1">
      <c r="E25" s="2">
        <f t="shared" si="2"/>
        <v>0</v>
      </c>
      <c r="F25" s="2"/>
    </row>
    <row r="26" spans="5:6" ht="14.25" hidden="1">
      <c r="E26" s="2">
        <f t="shared" si="2"/>
        <v>0</v>
      </c>
      <c r="F26" s="2"/>
    </row>
    <row r="27" spans="5:6" ht="14.25" hidden="1">
      <c r="E27" s="2">
        <f t="shared" si="2"/>
        <v>0</v>
      </c>
      <c r="F27" s="2"/>
    </row>
    <row r="28" spans="5:6" ht="14.25" hidden="1">
      <c r="E28" s="2">
        <f t="shared" si="2"/>
        <v>0</v>
      </c>
      <c r="F28" s="2"/>
    </row>
    <row r="29" spans="5:6" ht="14.25" hidden="1">
      <c r="E29" s="2">
        <f t="shared" si="2"/>
        <v>0</v>
      </c>
      <c r="F29" s="2"/>
    </row>
    <row r="30" spans="5:6" ht="14.25" hidden="1">
      <c r="E30" s="2">
        <f t="shared" si="2"/>
        <v>0</v>
      </c>
      <c r="F30" s="2"/>
    </row>
    <row r="31" spans="5:6" ht="14.25" hidden="1">
      <c r="E31" s="2">
        <f t="shared" si="2"/>
        <v>0</v>
      </c>
      <c r="F31" s="2"/>
    </row>
    <row r="32" spans="5:6" ht="14.25" hidden="1">
      <c r="E32" s="2">
        <f t="shared" si="2"/>
        <v>0</v>
      </c>
      <c r="F32" s="2"/>
    </row>
    <row r="33" spans="5:6" ht="14.25" hidden="1">
      <c r="E33" s="2">
        <f t="shared" si="2"/>
        <v>0</v>
      </c>
      <c r="F33" s="2"/>
    </row>
    <row r="34" spans="5:6" ht="14.25" hidden="1">
      <c r="E34" s="2">
        <f t="shared" si="2"/>
        <v>0</v>
      </c>
      <c r="F34" s="2"/>
    </row>
    <row r="35" spans="5:6" ht="14.25" hidden="1">
      <c r="E35" s="2">
        <f t="shared" si="2"/>
        <v>0</v>
      </c>
      <c r="F35" s="2"/>
    </row>
    <row r="36" spans="5:6" ht="14.25" hidden="1">
      <c r="E36" s="2">
        <f t="shared" si="2"/>
        <v>0</v>
      </c>
      <c r="F36" s="2"/>
    </row>
    <row r="37" spans="5:6" ht="14.25" hidden="1">
      <c r="E37" s="2">
        <f t="shared" si="2"/>
        <v>0</v>
      </c>
      <c r="F37" s="2"/>
    </row>
    <row r="38" spans="5:6" ht="14.25" hidden="1">
      <c r="E38" s="2">
        <f t="shared" si="2"/>
        <v>0</v>
      </c>
      <c r="F38" s="2"/>
    </row>
    <row r="39" spans="5:6" ht="14.25" hidden="1">
      <c r="E39" s="2">
        <f t="shared" si="2"/>
        <v>0</v>
      </c>
      <c r="F39" s="2"/>
    </row>
    <row r="40" spans="5:6" ht="14.25" hidden="1">
      <c r="E40" s="2">
        <f t="shared" si="2"/>
        <v>0</v>
      </c>
      <c r="F40" s="2"/>
    </row>
    <row r="41" spans="5:6" ht="14.25" hidden="1">
      <c r="E41" s="2">
        <f t="shared" si="2"/>
        <v>0</v>
      </c>
      <c r="F41" s="2"/>
    </row>
    <row r="42" spans="5:6" ht="14.25" hidden="1">
      <c r="E42" s="2">
        <f t="shared" si="2"/>
        <v>0</v>
      </c>
      <c r="F42" s="2"/>
    </row>
    <row r="43" spans="5:6" ht="14.25" hidden="1">
      <c r="E43" s="2">
        <f t="shared" si="2"/>
        <v>0</v>
      </c>
      <c r="F43" s="2"/>
    </row>
    <row r="44" spans="5:6" ht="14.25" hidden="1">
      <c r="E44" s="2">
        <f t="shared" si="2"/>
        <v>0</v>
      </c>
      <c r="F44" s="2"/>
    </row>
    <row r="45" spans="5:6" ht="14.25" hidden="1">
      <c r="E45" s="2">
        <f t="shared" si="2"/>
        <v>0</v>
      </c>
      <c r="F45" s="2"/>
    </row>
  </sheetData>
  <sheetProtection/>
  <mergeCells count="4">
    <mergeCell ref="B1:D1"/>
    <mergeCell ref="B3:B4"/>
    <mergeCell ref="C3:C4"/>
    <mergeCell ref="D3:D4"/>
  </mergeCells>
  <printOptions horizontalCentered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Administrator</cp:lastModifiedBy>
  <cp:lastPrinted>2017-12-26T05:47:26Z</cp:lastPrinted>
  <dcterms:created xsi:type="dcterms:W3CDTF">2017-12-18T02:34:37Z</dcterms:created>
  <dcterms:modified xsi:type="dcterms:W3CDTF">2021-04-26T02:17:11Z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60589ABD30D74C539A2F1CCB378222AF</vt:lpwstr>
  </property>
</Properties>
</file>